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16" activeTab="0"/>
  </bookViews>
  <sheets>
    <sheet name="План-график" sheetId="1" r:id="rId1"/>
  </sheets>
  <definedNames>
    <definedName name="_xlnm.Print_Area" localSheetId="0">'План-график'!$A$1:$N$136</definedName>
  </definedNames>
  <calcPr fullCalcOnLoad="1"/>
</workbook>
</file>

<file path=xl/sharedStrings.xml><?xml version="1.0" encoding="utf-8"?>
<sst xmlns="http://schemas.openxmlformats.org/spreadsheetml/2006/main" count="943" uniqueCount="322">
  <si>
    <t>на</t>
  </si>
  <si>
    <t>год</t>
  </si>
  <si>
    <t>Наименование заказчика</t>
  </si>
  <si>
    <t>ИНН</t>
  </si>
  <si>
    <t>КПП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</si>
  <si>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</si>
  <si>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</si>
  <si>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</si>
  <si>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</si>
  <si>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(дата утверждения)</t>
  </si>
  <si>
    <t>ПЛАН-ГРАФИК</t>
  </si>
  <si>
    <t>ОКПД</t>
  </si>
  <si>
    <t>Минимально необходимые требования, предъявляемые к предмету контракта</t>
  </si>
  <si>
    <t>Ед. измерения</t>
  </si>
  <si>
    <t>График осуществления процедур закупки</t>
  </si>
  <si>
    <t>Способ определения поставщика (подрядчика, исполнителя)</t>
  </si>
  <si>
    <t>Наименование предмета контракта</t>
  </si>
  <si>
    <t>срок исполнения контракта  (месяц, год)</t>
  </si>
  <si>
    <t>планируемый срок размещения извещения об осуществлении закупки (месяц, год)</t>
  </si>
  <si>
    <t>Порядковый номер закупки (лота)</t>
  </si>
  <si>
    <t>Обоснование внесения изменений</t>
  </si>
  <si>
    <t>Юридический адрес, телефон, электронная почта заказчика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</si>
  <si>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</si>
  <si>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(подпись)</t>
  </si>
  <si>
    <t>Ориенти-     ровочная начальная (максима-льная) цена контракта                               (в тыс. руб.)</t>
  </si>
  <si>
    <t>Условия финансового обеспечения исполнения контракта (включая размер аванса)</t>
  </si>
  <si>
    <t xml:space="preserve">Итоговая информация о совокупных годовых объемах закупки: </t>
  </si>
  <si>
    <t>х</t>
  </si>
  <si>
    <t xml:space="preserve">запрос котировок </t>
  </si>
  <si>
    <t>1</t>
  </si>
  <si>
    <t>Исполнитель</t>
  </si>
  <si>
    <t>фамилия и инициалы</t>
  </si>
  <si>
    <t>телефон (факс)</t>
  </si>
  <si>
    <t>адрес электронной почты</t>
  </si>
  <si>
    <r>
      <t xml:space="preserve">Информация о закупках, которые планируется осуществлять в соответствии с </t>
    </r>
    <r>
      <rPr>
        <b/>
        <sz val="10"/>
        <rFont val="Times New Roman"/>
        <family val="1"/>
      </rPr>
      <t>п. 4 и 7 ч. 2 ст. 83</t>
    </r>
    <r>
      <rPr>
        <sz val="10"/>
        <rFont val="Times New Roman"/>
        <family val="1"/>
      </rPr>
      <t xml:space="preserve"> Федерального закона № 44-ФЗ:</t>
    </r>
  </si>
  <si>
    <t>Закупка у единственного поставщика (подрядчика, исполнителя)</t>
  </si>
  <si>
    <r>
      <t xml:space="preserve">Товары, работы или услуги на сумму, не превышающую четырехсот тысяч рублей (закупки в соответствии с </t>
    </r>
    <r>
      <rPr>
        <b/>
        <sz val="10"/>
        <rFont val="Times New Roman"/>
        <family val="1"/>
      </rPr>
      <t>п. 5 ч. 1 ст. 93</t>
    </r>
    <r>
      <rPr>
        <sz val="10"/>
        <rFont val="Times New Roman"/>
        <family val="1"/>
      </rPr>
      <t xml:space="preserve"> Федерального закона № 44-ФЗ):</t>
    </r>
  </si>
  <si>
    <r>
      <t xml:space="preserve">Товары, работы или услуги на сумму, не превышающую ста тысяч рублей (закупки в соответствии с </t>
    </r>
    <r>
      <rPr>
        <b/>
        <sz val="10"/>
        <rFont val="Times New Roman"/>
        <family val="1"/>
      </rPr>
      <t>п. 4 ч. 1 ст. 93</t>
    </r>
    <r>
      <rPr>
        <sz val="10"/>
        <rFont val="Times New Roman"/>
        <family val="1"/>
      </rPr>
      <t xml:space="preserve"> Федерального закона № 44-ФЗ):</t>
    </r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</si>
  <si>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</si>
  <si>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</si>
  <si>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</si>
  <si>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</si>
  <si>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</si>
  <si>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>Количество товаров, работ, услуг, являющихся предметом контракта</t>
  </si>
  <si>
    <t>ОКТМО</t>
  </si>
  <si>
    <t>0,00</t>
  </si>
  <si>
    <t>Закупка у единственного поставщика (подрядчика, исолпнителя)</t>
  </si>
  <si>
    <t>0 тыс. руб. / 0 тыс. руб. / 0%</t>
  </si>
  <si>
    <t>Декабрь 2015 г.</t>
  </si>
  <si>
    <t>Закупка у единственного поставщика (подрядчика, исолпнителя) п. 4 ч. 1 ст. 93</t>
  </si>
  <si>
    <t>20 15г.</t>
  </si>
  <si>
    <t>усл .ед.</t>
  </si>
  <si>
    <t>74.11</t>
  </si>
  <si>
    <t>74.11.12.000</t>
  </si>
  <si>
    <t>Услуги специализированной организации</t>
  </si>
  <si>
    <t>Услуги по подготовке плана-графика в соответствии с  законом 44-ФЗ</t>
  </si>
  <si>
    <t>Администрация Муниципального образования Днепровский сельсовет Беляевского района Оренбургской области</t>
  </si>
  <si>
    <t>461334, Оренбургская область, Беляевский район, с. Днепровка, ул. Ленинская, 6                                    8 (35334) 6-42-71 dnepr296@rambler.ru</t>
  </si>
  <si>
    <t>5623012148</t>
  </si>
  <si>
    <t>562301001</t>
  </si>
  <si>
    <t>53610416</t>
  </si>
  <si>
    <t>43101047701002244226</t>
  </si>
  <si>
    <t>Глава муниципального образования Федотов С.А.</t>
  </si>
  <si>
    <t>возникновение обстоятельств, предвидеть которые на дату утверждения плана-графика было невозможно</t>
  </si>
  <si>
    <t>2</t>
  </si>
  <si>
    <t>Закупка у единственного поставщика (подрядчика, исолпнителя) п. 8 ч. 1 ст. 93</t>
  </si>
  <si>
    <t>Поставка природного газа для нужд администрации и СДК</t>
  </si>
  <si>
    <t>горючий природный сухой отбензиненный газ</t>
  </si>
  <si>
    <t>40.30.10.110</t>
  </si>
  <si>
    <t>40.30</t>
  </si>
  <si>
    <t>3</t>
  </si>
  <si>
    <t>Энергоснабжение</t>
  </si>
  <si>
    <t>бесперебойная поставка в соответствии с условиями договора</t>
  </si>
  <si>
    <t>Закупка у единственного поставщика (подрядчика, исолпнителя) п. 29 ч. 1 ст. 93</t>
  </si>
  <si>
    <t>кВт/ч</t>
  </si>
  <si>
    <t>31.50.42.190</t>
  </si>
  <si>
    <t>31.50</t>
  </si>
  <si>
    <t>4</t>
  </si>
  <si>
    <t>43101047701002244225</t>
  </si>
  <si>
    <t>43108017709024244225</t>
  </si>
  <si>
    <t>Техническое обслуживание газового оборудования</t>
  </si>
  <si>
    <t>шт.</t>
  </si>
  <si>
    <t>Административное здание с. Днепровка; задвижка фасадная - 1 шт.; КОВ-40 - 2 шт.; краны - 6 шт.; счетчик - 2 шт.</t>
  </si>
  <si>
    <t>40.22.11.130</t>
  </si>
  <si>
    <t>40.22</t>
  </si>
  <si>
    <t>43105037709078244226</t>
  </si>
  <si>
    <t>5</t>
  </si>
  <si>
    <t>Техническое обслуживание уличного освещения</t>
  </si>
  <si>
    <t>В соответствии с условиями договора</t>
  </si>
  <si>
    <t>Декабрь 2013 г.</t>
  </si>
  <si>
    <t>6</t>
  </si>
  <si>
    <t>Техническое сопровождение программного продукта</t>
  </si>
  <si>
    <t>Сопровождение программного продукта АС Смета</t>
  </si>
  <si>
    <t>72.22</t>
  </si>
  <si>
    <t>72.22.14.000</t>
  </si>
  <si>
    <t>7</t>
  </si>
  <si>
    <t>Услуги связи</t>
  </si>
  <si>
    <t>Пользование сетью Интернет; предоставление доступа к сети месмтной телефонной связи; предоставлению в пользование абонентской линии; предоставление местного телефонного содинения абоненту</t>
  </si>
  <si>
    <t>Закупка у единственного поставщика (подрядчика, исолпнителя) п. 1 ч. 1 ст. 93</t>
  </si>
  <si>
    <t>43101047701002244221</t>
  </si>
  <si>
    <t>64.20.11.110</t>
  </si>
  <si>
    <t>64.20</t>
  </si>
  <si>
    <t>43101047701002244340</t>
  </si>
  <si>
    <t>8</t>
  </si>
  <si>
    <t>23.20</t>
  </si>
  <si>
    <t>23.20.11.223</t>
  </si>
  <si>
    <t>АИ-92 Соответствие ГОСТ Р 51105-97</t>
  </si>
  <si>
    <t>Приобретение ГСМ</t>
  </si>
  <si>
    <t>т</t>
  </si>
  <si>
    <t>9</t>
  </si>
  <si>
    <t>43104097709040244225</t>
  </si>
  <si>
    <t>Услуги по уборке снега</t>
  </si>
  <si>
    <t>ДТ-75</t>
  </si>
  <si>
    <t>ч</t>
  </si>
  <si>
    <t>90.03</t>
  </si>
  <si>
    <t>90.03.13.115</t>
  </si>
  <si>
    <t>10</t>
  </si>
  <si>
    <t>К-700</t>
  </si>
  <si>
    <t>11</t>
  </si>
  <si>
    <t>ЮМЗ-6</t>
  </si>
  <si>
    <t>12</t>
  </si>
  <si>
    <t>Услуги водителя</t>
  </si>
  <si>
    <t>чел</t>
  </si>
  <si>
    <t>60.22</t>
  </si>
  <si>
    <t>60.22.12.000</t>
  </si>
  <si>
    <t>13</t>
  </si>
  <si>
    <t>74.70</t>
  </si>
  <si>
    <t>74.70.13.990</t>
  </si>
  <si>
    <t>Уборка помещения в соответствии с условиями договора</t>
  </si>
  <si>
    <t>Уборка помещения</t>
  </si>
  <si>
    <t>14</t>
  </si>
  <si>
    <t>15</t>
  </si>
  <si>
    <t>Услуги по ремонту автомобиля</t>
  </si>
  <si>
    <t>ВАЗ 21213</t>
  </si>
  <si>
    <t>50.20</t>
  </si>
  <si>
    <t>50.20.11.111</t>
  </si>
  <si>
    <t>43105037709080244226</t>
  </si>
  <si>
    <t>16</t>
  </si>
  <si>
    <t>Услуги по отлову безнадзорных животных (собак)</t>
  </si>
  <si>
    <t>90.03.13.190</t>
  </si>
  <si>
    <t>17</t>
  </si>
  <si>
    <t>Услуги по публикации объявленией</t>
  </si>
  <si>
    <t>см2</t>
  </si>
  <si>
    <t>22.12.21.110</t>
  </si>
  <si>
    <t>22.12</t>
  </si>
  <si>
    <t>43111017709066244340</t>
  </si>
  <si>
    <t>18</t>
  </si>
  <si>
    <t>Спортивная форма</t>
  </si>
  <si>
    <t>Форма футбольная - 15 шт, форма вратарская 1шт, гетры 16 пар, повязка капитанская 1шт,перчатки вратарские 1 пара,костюм парадный 2 шт</t>
  </si>
  <si>
    <t>17.71.10.412; 18.22.24.135; 18.24.23.220</t>
  </si>
  <si>
    <t>17.71; 18.22; 18.24</t>
  </si>
  <si>
    <t>43105037709078244340</t>
  </si>
  <si>
    <t>19</t>
  </si>
  <si>
    <t>Светильники для уличного освещения</t>
  </si>
  <si>
    <t>Светильники ЛПО</t>
  </si>
  <si>
    <t>Командировочные расходы</t>
  </si>
  <si>
    <t>55.51.10.190</t>
  </si>
  <si>
    <t>Закупка у единственного поставщика (подрядчика, исолпнителя) п. 26 ч. 1 ст. 93</t>
  </si>
  <si>
    <t>55.51</t>
  </si>
  <si>
    <t>21</t>
  </si>
  <si>
    <t>Кнверты, марки, заказные письма</t>
  </si>
  <si>
    <t>Конверты - 50 шт.; марки - 30 шт.; заказные пиьсма - 30 шт.</t>
  </si>
  <si>
    <t>21.23.12.310; 22.22.11.110</t>
  </si>
  <si>
    <t>21.23; 22.22</t>
  </si>
  <si>
    <t>22</t>
  </si>
  <si>
    <t>Канцтовары</t>
  </si>
  <si>
    <t>Бумага 50 пачек, календари 6 шт,ручки 20 шт,карандаши 20 шт,папка с файлами 10 шт,скоросшиватели 20 шт</t>
  </si>
  <si>
    <t>26.13; 52</t>
  </si>
  <si>
    <t xml:space="preserve"> 36.63.21.110; 22.22.20.140; 24.62.10.170; 25.24.27.170
</t>
  </si>
  <si>
    <t>23</t>
  </si>
  <si>
    <t>Хозяйственные товары</t>
  </si>
  <si>
    <t>Порошок стиральный 5 шт,моющее средство 5,салфетки 2 пачки,тряпки д/мытья полов 20 м,перчатки 5 пар</t>
  </si>
  <si>
    <t>14.40; 24.51</t>
  </si>
  <si>
    <t>17.40.25.110; 24.51.32.121; 24.51.32.128</t>
  </si>
  <si>
    <t>24</t>
  </si>
  <si>
    <t>Услуги на проведение работ по восстановлению и заправки картриджей</t>
  </si>
  <si>
    <t>72.50</t>
  </si>
  <si>
    <t>72.50.11.000</t>
  </si>
  <si>
    <t>43108017709024244226</t>
  </si>
  <si>
    <t>43104097708041244225</t>
  </si>
  <si>
    <t>Проведение государственной экспертизы проектной документации</t>
  </si>
  <si>
    <t>Закупка у единственного поставщика (подрядчика, исолпнителя) п. 6 ч. 1 ст. 93</t>
  </si>
  <si>
    <t>75.13.13.000</t>
  </si>
  <si>
    <t>75.13</t>
  </si>
  <si>
    <t>26</t>
  </si>
  <si>
    <t>27</t>
  </si>
  <si>
    <t>Услуги по переустановке и настройке программного обеспечения компьютера</t>
  </si>
  <si>
    <t>28</t>
  </si>
  <si>
    <t>Составление сметы на ремонтные работы</t>
  </si>
  <si>
    <t>74.20</t>
  </si>
  <si>
    <t>74.20.22.000</t>
  </si>
  <si>
    <t>29</t>
  </si>
  <si>
    <t>Ремонт дорожного полотна по ул. Советсокй</t>
  </si>
  <si>
    <t>30</t>
  </si>
  <si>
    <t>41.00</t>
  </si>
  <si>
    <t>41.00.20.122</t>
  </si>
  <si>
    <t>Водоснабжение</t>
  </si>
  <si>
    <t>31</t>
  </si>
  <si>
    <t>Картриджи</t>
  </si>
  <si>
    <t>Катридж лазерный</t>
  </si>
  <si>
    <t>30.01.24.190</t>
  </si>
  <si>
    <t>30.01</t>
  </si>
  <si>
    <t>43103097709022244340</t>
  </si>
  <si>
    <t>32</t>
  </si>
  <si>
    <t>35</t>
  </si>
  <si>
    <t>Услуги по консультированию осуществления закупок с единственным поставщиком (подрядчиком, исполнителем), по внесению сведений об исполнении контрактов в соответствии с ФЗ О контрактной системе</t>
  </si>
  <si>
    <t>Услуги качегаров</t>
  </si>
  <si>
    <t>40.30.10.210</t>
  </si>
  <si>
    <t>Суточные</t>
  </si>
  <si>
    <t>33</t>
  </si>
  <si>
    <t>34</t>
  </si>
  <si>
    <t>36</t>
  </si>
  <si>
    <t>возникновение обстоятельств, предвидеть которые на дату утверждения плана-графика было невозможно; изменение более чем на 10 % начальной (максимальной) цены контракта; изменение более чем на 10 % начальной (максимальной) цены контракта)</t>
  </si>
  <si>
    <t>43103097709022244226</t>
  </si>
  <si>
    <t>37</t>
  </si>
  <si>
    <t>Противопаводковые мероприятия</t>
  </si>
  <si>
    <t>ДТ -75, ЮМЗ -6, К-700</t>
  </si>
  <si>
    <t>43108017709024244340</t>
  </si>
  <si>
    <t>38</t>
  </si>
  <si>
    <t>Празднование Дня Победы</t>
  </si>
  <si>
    <t>Приобретение товаров:флаг 5шт,значок 50 шт,флажная гирлянда 2 шт,баннер 2 шт,наклейка полиграфическая 6шт</t>
  </si>
  <si>
    <t>17.40.25.192</t>
  </si>
  <si>
    <t>17.40</t>
  </si>
  <si>
    <t>39</t>
  </si>
  <si>
    <t>40</t>
  </si>
  <si>
    <t>43101137709009244226</t>
  </si>
  <si>
    <t>41</t>
  </si>
  <si>
    <t>42</t>
  </si>
  <si>
    <t>43</t>
  </si>
  <si>
    <t>Товары для уличного освещения</t>
  </si>
  <si>
    <t>Патроны переходные 11 шт,кронштейны 6 шт,хомуты 6 шт,планки к хомутам  6 шт</t>
  </si>
  <si>
    <t>31.20.26.110</t>
  </si>
  <si>
    <t>31.20</t>
  </si>
  <si>
    <t>43105037709080244340</t>
  </si>
  <si>
    <t>44</t>
  </si>
  <si>
    <t>Мешки д/мусора 10 упаковок, перчатки20 п</t>
  </si>
  <si>
    <t>возникновение обстоятельств, предвидеть которые на дату утверждения плана-графика было невозможно4 изменение более чем на 10 5 начальной (максимальной) цены контракта</t>
  </si>
  <si>
    <t>25.22.11.190</t>
  </si>
  <si>
    <t>25.22</t>
  </si>
  <si>
    <t>45</t>
  </si>
  <si>
    <t>возникновение обстоятельств, предвидеть которые на дату утверждения плана-графика было невозможно; изменение более чем на 10 % начальной (максимальной) цены контракта</t>
  </si>
  <si>
    <t>46</t>
  </si>
  <si>
    <t>47</t>
  </si>
  <si>
    <t>Заправка баллона природным газом д/вечного огня</t>
  </si>
  <si>
    <t>В соответстви с условиями договра</t>
  </si>
  <si>
    <t>л</t>
  </si>
  <si>
    <t>43105037709078244225</t>
  </si>
  <si>
    <t>11.10.20.311</t>
  </si>
  <si>
    <t>11.10</t>
  </si>
  <si>
    <t>74.20.23.000</t>
  </si>
  <si>
    <t>Государственная экспертиза сметной документации</t>
  </si>
  <si>
    <t xml:space="preserve">Ремонт асфальтобетонного покрытия части ул. Советской с. Днепровка Беляевского р-на </t>
  </si>
  <si>
    <t>Электронный аукцион</t>
  </si>
  <si>
    <t>возникновение обстоятельств, предвидеть которые на дату утверждения плана-графика было невозможно;(максимальной) цены контракта</t>
  </si>
  <si>
    <t>43104097709041244225</t>
  </si>
  <si>
    <t>43104097709041244226</t>
  </si>
  <si>
    <t>45.23.12.151</t>
  </si>
  <si>
    <t>45.23</t>
  </si>
  <si>
    <t>Обкос сорной растительности дорог</t>
  </si>
  <si>
    <t>5,713/  57,127</t>
  </si>
  <si>
    <t>усл.ед.</t>
  </si>
  <si>
    <t>Ноябрь 2015 г.</t>
  </si>
  <si>
    <t>Проверка дымоходов и вентканалов</t>
  </si>
  <si>
    <t>В соответстви с условиями договора</t>
  </si>
  <si>
    <t>Продление хостинга и домена</t>
  </si>
  <si>
    <t>20</t>
  </si>
  <si>
    <t>октябрь 2015 г.</t>
  </si>
  <si>
    <t xml:space="preserve">Страховая премия по договору страхования ОСАГО
ВАЗ 21213 г/н Т 677РЕ 56
</t>
  </si>
  <si>
    <t xml:space="preserve">Технический осмотр легкового автомобиля
ВАЗ 21213 г/н Т 677РЕ 56 
</t>
  </si>
  <si>
    <t>43103047705930244340</t>
  </si>
  <si>
    <t>43102037705118244340</t>
  </si>
  <si>
    <t>«27»</t>
  </si>
  <si>
    <t>ноября</t>
  </si>
  <si>
    <t>43101047710010020244223</t>
  </si>
  <si>
    <t>43101047710010020244226</t>
  </si>
  <si>
    <t>43108017700090240244223</t>
  </si>
  <si>
    <t>43105037700090780244223</t>
  </si>
  <si>
    <t>43101047710010020244225</t>
  </si>
  <si>
    <t>43108017700090240244225</t>
  </si>
  <si>
    <t>43105037700090780244226</t>
  </si>
  <si>
    <t>43101047710010020244221</t>
  </si>
  <si>
    <t>43108017700090240244221</t>
  </si>
  <si>
    <t>43101047710010020244340</t>
  </si>
  <si>
    <t>43104097700090400244225</t>
  </si>
  <si>
    <t>43105037700090800244226</t>
  </si>
  <si>
    <t>43111017700090660244340</t>
  </si>
  <si>
    <t>43105037700090780244340</t>
  </si>
  <si>
    <t>январь 2016 г.</t>
  </si>
  <si>
    <t>Декабрь 2016 г.</t>
  </si>
  <si>
    <t>43104097700090410244225</t>
  </si>
  <si>
    <t>43105027700090760244225</t>
  </si>
  <si>
    <t>Июнь 2016 г.</t>
  </si>
  <si>
    <t>2016</t>
  </si>
  <si>
    <t>Январь 2016 г.</t>
  </si>
  <si>
    <t>Ежемесячно; Декабрь 2016 г.</t>
  </si>
  <si>
    <t>тысм3</t>
  </si>
  <si>
    <t>Апрель 2016 г.</t>
  </si>
  <si>
    <t>Февраль 2016 г.</t>
  </si>
  <si>
    <t>январьь 2016 г.</t>
  </si>
  <si>
    <t>Октябрь2016 г.</t>
  </si>
  <si>
    <t>43108017700090240244226</t>
  </si>
  <si>
    <t>43104097700080410244225</t>
  </si>
  <si>
    <t>43108017740090240244223</t>
  </si>
  <si>
    <t>43111017740090660244290</t>
  </si>
  <si>
    <t>43108017740090240244225</t>
  </si>
  <si>
    <t>Октябрь 2016 г.</t>
  </si>
  <si>
    <t>43101047710010020224340</t>
  </si>
  <si>
    <t>43103097740090220244226</t>
  </si>
  <si>
    <t>Март 2016 г.</t>
  </si>
  <si>
    <t>43108017740090240244340</t>
  </si>
  <si>
    <t>Май 2016 г.</t>
  </si>
  <si>
    <t>43105037740090780244340</t>
  </si>
  <si>
    <t>43105037740090800244340</t>
  </si>
  <si>
    <t>4310801774090240244226</t>
  </si>
  <si>
    <t>Июль 2016 г.</t>
  </si>
  <si>
    <t>Август 2016 г.</t>
  </si>
  <si>
    <t>сентябрь 2016 г.</t>
  </si>
  <si>
    <t>октябрь 2016 г.</t>
  </si>
  <si>
    <t>декабрь 2016 г.</t>
  </si>
  <si>
    <t>43102032430351180244340</t>
  </si>
  <si>
    <t>март 2016 г.</t>
  </si>
  <si>
    <t>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</si>
</sst>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distributed" vertical="center"/>
    </xf>
    <xf numFmtId="2" fontId="7" fillId="0" borderId="1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Alignment="1">
      <alignment horizontal="center" vertical="top"/>
    </xf>
    <xf numFmtId="17" fontId="7" fillId="0" borderId="10" xfId="0" applyNumberFormat="1" applyFont="1" applyFill="1" applyBorder="1" applyAlignment="1">
      <alignment horizontal="distributed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distributed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8" fontId="7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7" fillId="0" borderId="10" xfId="0" applyNumberFormat="1" applyFont="1" applyFill="1" applyBorder="1" applyAlignment="1">
      <alignment horizontal="distributed" vertical="center" wrapText="1"/>
    </xf>
    <xf numFmtId="49" fontId="7" fillId="24" borderId="10" xfId="0" applyNumberFormat="1" applyFont="1" applyFill="1" applyBorder="1" applyAlignment="1">
      <alignment horizontal="left" vertical="center"/>
    </xf>
    <xf numFmtId="49" fontId="7" fillId="24" borderId="12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distributed" vertical="center"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>
      <alignment horizontal="center" vertical="center"/>
    </xf>
    <xf numFmtId="17" fontId="7" fillId="24" borderId="10" xfId="0" applyNumberFormat="1" applyFont="1" applyFill="1" applyBorder="1" applyAlignment="1">
      <alignment horizontal="distributed" vertical="center"/>
    </xf>
    <xf numFmtId="0" fontId="5" fillId="24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49" fontId="10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25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8" fillId="0" borderId="12" xfId="53" applyFont="1" applyFill="1" applyBorder="1" applyAlignment="1">
      <alignment horizontal="left" vertical="top" wrapText="1"/>
      <protection/>
    </xf>
    <xf numFmtId="0" fontId="8" fillId="0" borderId="15" xfId="53" applyFont="1" applyFill="1" applyBorder="1" applyAlignment="1">
      <alignment horizontal="left" vertical="top" wrapText="1"/>
      <protection/>
    </xf>
    <xf numFmtId="0" fontId="8" fillId="0" borderId="16" xfId="53" applyFont="1" applyFill="1" applyBorder="1" applyAlignment="1">
      <alignment horizontal="left" vertical="top" wrapText="1"/>
      <protection/>
    </xf>
    <xf numFmtId="0" fontId="3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0" fontId="8" fillId="0" borderId="12" xfId="53" applyFont="1" applyFill="1" applyBorder="1" applyAlignment="1">
      <alignment horizontal="left" vertical="center" wrapText="1"/>
      <protection/>
    </xf>
    <xf numFmtId="0" fontId="8" fillId="0" borderId="15" xfId="53" applyFont="1" applyFill="1" applyBorder="1" applyAlignment="1">
      <alignment horizontal="left" vertical="center" wrapText="1"/>
      <protection/>
    </xf>
    <xf numFmtId="0" fontId="8" fillId="0" borderId="16" xfId="53" applyFont="1" applyFill="1" applyBorder="1" applyAlignment="1">
      <alignment horizontal="left" vertical="center" wrapText="1"/>
      <protection/>
    </xf>
    <xf numFmtId="0" fontId="7" fillId="0" borderId="12" xfId="53" applyFont="1" applyFill="1" applyBorder="1" applyAlignment="1">
      <alignment horizontal="left" vertical="top" wrapText="1"/>
      <protection/>
    </xf>
    <xf numFmtId="0" fontId="7" fillId="0" borderId="15" xfId="53" applyFont="1" applyFill="1" applyBorder="1" applyAlignment="1">
      <alignment horizontal="left" vertical="top" wrapText="1"/>
      <protection/>
    </xf>
    <xf numFmtId="0" fontId="7" fillId="0" borderId="16" xfId="53" applyFont="1" applyFill="1" applyBorder="1" applyAlignment="1">
      <alignment horizontal="left" vertical="top" wrapText="1"/>
      <protection/>
    </xf>
    <xf numFmtId="0" fontId="7" fillId="0" borderId="11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distributed" vertical="center"/>
    </xf>
    <xf numFmtId="0" fontId="7" fillId="0" borderId="12" xfId="53" applyFont="1" applyFill="1" applyBorder="1" applyAlignment="1">
      <alignment horizontal="center" vertical="top" wrapText="1"/>
      <protection/>
    </xf>
    <xf numFmtId="0" fontId="7" fillId="0" borderId="15" xfId="53" applyFont="1" applyFill="1" applyBorder="1" applyAlignment="1">
      <alignment horizontal="center" vertical="top" wrapText="1"/>
      <protection/>
    </xf>
    <xf numFmtId="0" fontId="7" fillId="0" borderId="16" xfId="53" applyFont="1" applyFill="1" applyBorder="1" applyAlignment="1">
      <alignment horizontal="center" vertical="top" wrapText="1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49" fontId="3" fillId="0" borderId="12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7" fontId="7" fillId="0" borderId="14" xfId="0" applyNumberFormat="1" applyFont="1" applyFill="1" applyBorder="1" applyAlignment="1">
      <alignment horizontal="center" vertical="center" wrapText="1"/>
    </xf>
    <xf numFmtId="17" fontId="7" fillId="0" borderId="19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N138"/>
  <sheetViews>
    <sheetView tabSelected="1" view="pageBreakPreview" zoomScaleSheetLayoutView="100" workbookViewId="0" topLeftCell="A1">
      <selection activeCell="A7" sqref="A7:E7"/>
    </sheetView>
  </sheetViews>
  <sheetFormatPr defaultColWidth="1.37890625" defaultRowHeight="12.75"/>
  <cols>
    <col min="1" max="1" width="21.25390625" style="13" customWidth="1"/>
    <col min="2" max="2" width="11.875" style="13" customWidth="1"/>
    <col min="3" max="3" width="15.25390625" style="13" customWidth="1"/>
    <col min="4" max="4" width="7.625" style="13" customWidth="1"/>
    <col min="5" max="5" width="14.375" style="13" customWidth="1"/>
    <col min="6" max="6" width="15.125" style="13" customWidth="1"/>
    <col min="7" max="7" width="6.625" style="13" customWidth="1"/>
    <col min="8" max="8" width="11.25390625" style="13" customWidth="1"/>
    <col min="9" max="9" width="15.75390625" style="13" customWidth="1"/>
    <col min="10" max="10" width="13.75390625" style="13" customWidth="1"/>
    <col min="11" max="11" width="12.875" style="13" customWidth="1"/>
    <col min="12" max="12" width="15.75390625" style="13" customWidth="1"/>
    <col min="13" max="13" width="13.25390625" style="13" customWidth="1"/>
    <col min="14" max="14" width="13.75390625" style="1" customWidth="1"/>
    <col min="15" max="16384" width="1.37890625" style="1" customWidth="1"/>
  </cols>
  <sheetData>
    <row r="1" spans="1:14" s="6" customFormat="1" ht="12.75">
      <c r="A1" s="10"/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</row>
    <row r="2" spans="1:14" ht="15.75">
      <c r="A2" s="68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.75">
      <c r="A3" s="69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6:14" ht="15.75">
      <c r="F4" s="14" t="s">
        <v>0</v>
      </c>
      <c r="G4" s="70" t="s">
        <v>292</v>
      </c>
      <c r="H4" s="70"/>
      <c r="I4" s="70"/>
      <c r="J4" s="14" t="s">
        <v>1</v>
      </c>
      <c r="N4" s="13"/>
    </row>
    <row r="5" ht="15.75">
      <c r="N5" s="13"/>
    </row>
    <row r="6" spans="1:14" ht="34.5" customHeight="1">
      <c r="A6" s="96" t="s">
        <v>2</v>
      </c>
      <c r="B6" s="96"/>
      <c r="C6" s="96"/>
      <c r="D6" s="96"/>
      <c r="E6" s="96"/>
      <c r="F6" s="71" t="s">
        <v>56</v>
      </c>
      <c r="G6" s="72"/>
      <c r="H6" s="72"/>
      <c r="I6" s="72"/>
      <c r="J6" s="72"/>
      <c r="K6" s="72"/>
      <c r="L6" s="72"/>
      <c r="M6" s="99"/>
      <c r="N6" s="13"/>
    </row>
    <row r="7" spans="1:14" ht="30.75" customHeight="1">
      <c r="A7" s="111" t="s">
        <v>21</v>
      </c>
      <c r="B7" s="112"/>
      <c r="C7" s="112"/>
      <c r="D7" s="112"/>
      <c r="E7" s="113"/>
      <c r="F7" s="106" t="s">
        <v>57</v>
      </c>
      <c r="G7" s="107"/>
      <c r="H7" s="107"/>
      <c r="I7" s="107"/>
      <c r="J7" s="107"/>
      <c r="K7" s="107"/>
      <c r="L7" s="107"/>
      <c r="M7" s="108"/>
      <c r="N7" s="13"/>
    </row>
    <row r="8" spans="1:14" ht="15.75">
      <c r="A8" s="96" t="s">
        <v>3</v>
      </c>
      <c r="B8" s="96"/>
      <c r="C8" s="96"/>
      <c r="D8" s="96"/>
      <c r="E8" s="96"/>
      <c r="F8" s="109" t="s">
        <v>58</v>
      </c>
      <c r="G8" s="109"/>
      <c r="H8" s="109"/>
      <c r="I8" s="109"/>
      <c r="J8" s="109"/>
      <c r="K8" s="109"/>
      <c r="L8" s="109"/>
      <c r="M8" s="109"/>
      <c r="N8" s="13"/>
    </row>
    <row r="9" spans="1:14" ht="15.75">
      <c r="A9" s="96" t="s">
        <v>4</v>
      </c>
      <c r="B9" s="96"/>
      <c r="C9" s="96"/>
      <c r="D9" s="96"/>
      <c r="E9" s="96"/>
      <c r="F9" s="109" t="s">
        <v>59</v>
      </c>
      <c r="G9" s="109"/>
      <c r="H9" s="109"/>
      <c r="I9" s="109"/>
      <c r="J9" s="109"/>
      <c r="K9" s="109"/>
      <c r="L9" s="109"/>
      <c r="M9" s="109"/>
      <c r="N9" s="13"/>
    </row>
    <row r="10" spans="1:14" ht="15.75">
      <c r="A10" s="96" t="s">
        <v>44</v>
      </c>
      <c r="B10" s="96"/>
      <c r="C10" s="96"/>
      <c r="D10" s="96"/>
      <c r="E10" s="96"/>
      <c r="F10" s="109" t="s">
        <v>60</v>
      </c>
      <c r="G10" s="109"/>
      <c r="H10" s="109"/>
      <c r="I10" s="109"/>
      <c r="J10" s="109"/>
      <c r="K10" s="109"/>
      <c r="L10" s="109"/>
      <c r="M10" s="109"/>
      <c r="N10" s="13"/>
    </row>
    <row r="11" spans="1:14" ht="15.75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N11" s="13"/>
    </row>
    <row r="12" spans="1:14" ht="15" customHeight="1">
      <c r="A12" s="97" t="s">
        <v>6</v>
      </c>
      <c r="B12" s="97" t="s">
        <v>7</v>
      </c>
      <c r="C12" s="93" t="s">
        <v>11</v>
      </c>
      <c r="D12" s="110" t="s">
        <v>5</v>
      </c>
      <c r="E12" s="110"/>
      <c r="F12" s="110"/>
      <c r="G12" s="110"/>
      <c r="H12" s="110"/>
      <c r="I12" s="110"/>
      <c r="J12" s="110"/>
      <c r="K12" s="110"/>
      <c r="L12" s="110"/>
      <c r="M12" s="90" t="s">
        <v>15</v>
      </c>
      <c r="N12" s="73" t="s">
        <v>20</v>
      </c>
    </row>
    <row r="13" spans="1:14" ht="28.5" customHeight="1">
      <c r="A13" s="98"/>
      <c r="B13" s="98"/>
      <c r="C13" s="93"/>
      <c r="D13" s="94" t="s">
        <v>19</v>
      </c>
      <c r="E13" s="90" t="s">
        <v>16</v>
      </c>
      <c r="F13" s="90" t="s">
        <v>12</v>
      </c>
      <c r="G13" s="90" t="s">
        <v>13</v>
      </c>
      <c r="H13" s="90" t="s">
        <v>43</v>
      </c>
      <c r="I13" s="90" t="s">
        <v>24</v>
      </c>
      <c r="J13" s="90" t="s">
        <v>25</v>
      </c>
      <c r="K13" s="90" t="s">
        <v>14</v>
      </c>
      <c r="L13" s="92"/>
      <c r="M13" s="91"/>
      <c r="N13" s="73"/>
    </row>
    <row r="14" spans="1:14" ht="97.5" customHeight="1">
      <c r="A14" s="98"/>
      <c r="B14" s="98"/>
      <c r="C14" s="93"/>
      <c r="D14" s="95"/>
      <c r="E14" s="91"/>
      <c r="F14" s="91"/>
      <c r="G14" s="91"/>
      <c r="H14" s="91"/>
      <c r="I14" s="91"/>
      <c r="J14" s="91"/>
      <c r="K14" s="17" t="s">
        <v>18</v>
      </c>
      <c r="L14" s="17" t="s">
        <v>17</v>
      </c>
      <c r="M14" s="91"/>
      <c r="N14" s="73"/>
    </row>
    <row r="15" spans="1:14" s="2" customFormat="1" ht="12.75">
      <c r="A15" s="18">
        <v>1</v>
      </c>
      <c r="B15" s="18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</row>
    <row r="16" spans="1:14" s="67" customFormat="1" ht="107.25" customHeight="1">
      <c r="A16" s="58" t="s">
        <v>274</v>
      </c>
      <c r="B16" s="59" t="s">
        <v>52</v>
      </c>
      <c r="C16" s="60" t="s">
        <v>53</v>
      </c>
      <c r="D16" s="61" t="s">
        <v>29</v>
      </c>
      <c r="E16" s="62" t="s">
        <v>54</v>
      </c>
      <c r="F16" s="63" t="s">
        <v>55</v>
      </c>
      <c r="G16" s="64" t="s">
        <v>51</v>
      </c>
      <c r="H16" s="64">
        <v>1</v>
      </c>
      <c r="I16" s="65">
        <v>9.5</v>
      </c>
      <c r="J16" s="62" t="s">
        <v>47</v>
      </c>
      <c r="K16" s="66" t="s">
        <v>293</v>
      </c>
      <c r="L16" s="62" t="s">
        <v>288</v>
      </c>
      <c r="M16" s="62" t="s">
        <v>49</v>
      </c>
      <c r="N16" s="62" t="s">
        <v>236</v>
      </c>
    </row>
    <row r="17" spans="1:14" s="3" customFormat="1" ht="47.25" customHeight="1">
      <c r="A17" s="44" t="s">
        <v>273</v>
      </c>
      <c r="B17" s="125" t="s">
        <v>69</v>
      </c>
      <c r="C17" s="125" t="s">
        <v>68</v>
      </c>
      <c r="D17" s="130" t="s">
        <v>64</v>
      </c>
      <c r="E17" s="103" t="s">
        <v>66</v>
      </c>
      <c r="F17" s="103" t="s">
        <v>67</v>
      </c>
      <c r="G17" s="122" t="s">
        <v>295</v>
      </c>
      <c r="H17" s="122">
        <v>64.7</v>
      </c>
      <c r="I17" s="41">
        <v>37.5</v>
      </c>
      <c r="J17" s="103" t="s">
        <v>47</v>
      </c>
      <c r="K17" s="128" t="s">
        <v>48</v>
      </c>
      <c r="L17" s="103" t="s">
        <v>294</v>
      </c>
      <c r="M17" s="103" t="s">
        <v>65</v>
      </c>
      <c r="N17" s="103" t="s">
        <v>63</v>
      </c>
    </row>
    <row r="18" spans="1:14" s="3" customFormat="1" ht="42.75" customHeight="1">
      <c r="A18" s="44" t="s">
        <v>275</v>
      </c>
      <c r="B18" s="127"/>
      <c r="C18" s="127"/>
      <c r="D18" s="131"/>
      <c r="E18" s="104"/>
      <c r="F18" s="104"/>
      <c r="G18" s="124"/>
      <c r="H18" s="124"/>
      <c r="I18" s="41">
        <v>313.5</v>
      </c>
      <c r="J18" s="104"/>
      <c r="K18" s="129"/>
      <c r="L18" s="104"/>
      <c r="M18" s="104"/>
      <c r="N18" s="104"/>
    </row>
    <row r="19" spans="1:14" s="3" customFormat="1" ht="42.75" customHeight="1">
      <c r="A19" s="44" t="s">
        <v>273</v>
      </c>
      <c r="B19" s="125" t="s">
        <v>76</v>
      </c>
      <c r="C19" s="125" t="s">
        <v>75</v>
      </c>
      <c r="D19" s="130" t="s">
        <v>70</v>
      </c>
      <c r="E19" s="118" t="s">
        <v>71</v>
      </c>
      <c r="F19" s="103" t="s">
        <v>72</v>
      </c>
      <c r="G19" s="122" t="s">
        <v>74</v>
      </c>
      <c r="H19" s="122">
        <v>65900</v>
      </c>
      <c r="I19" s="41">
        <v>24.43704</v>
      </c>
      <c r="J19" s="103" t="s">
        <v>47</v>
      </c>
      <c r="K19" s="103" t="s">
        <v>48</v>
      </c>
      <c r="L19" s="103" t="s">
        <v>294</v>
      </c>
      <c r="M19" s="103" t="s">
        <v>73</v>
      </c>
      <c r="N19" s="133" t="s">
        <v>63</v>
      </c>
    </row>
    <row r="20" spans="1:14" s="3" customFormat="1" ht="42.75" customHeight="1">
      <c r="A20" s="44" t="s">
        <v>275</v>
      </c>
      <c r="B20" s="126"/>
      <c r="C20" s="126"/>
      <c r="D20" s="132"/>
      <c r="E20" s="119"/>
      <c r="F20" s="121"/>
      <c r="G20" s="123"/>
      <c r="H20" s="123"/>
      <c r="I20" s="41">
        <v>24.43704</v>
      </c>
      <c r="J20" s="121"/>
      <c r="K20" s="121"/>
      <c r="L20" s="121"/>
      <c r="M20" s="121"/>
      <c r="N20" s="134"/>
    </row>
    <row r="21" spans="1:14" s="3" customFormat="1" ht="42.75" customHeight="1">
      <c r="A21" s="44" t="s">
        <v>276</v>
      </c>
      <c r="B21" s="127"/>
      <c r="C21" s="127"/>
      <c r="D21" s="131"/>
      <c r="E21" s="120"/>
      <c r="F21" s="104"/>
      <c r="G21" s="124"/>
      <c r="H21" s="124"/>
      <c r="I21" s="41">
        <v>132.69227</v>
      </c>
      <c r="J21" s="104"/>
      <c r="K21" s="104"/>
      <c r="L21" s="104"/>
      <c r="M21" s="104"/>
      <c r="N21" s="135"/>
    </row>
    <row r="22" spans="1:14" s="3" customFormat="1" ht="57.75" customHeight="1">
      <c r="A22" s="44" t="s">
        <v>277</v>
      </c>
      <c r="B22" s="125" t="s">
        <v>84</v>
      </c>
      <c r="C22" s="125" t="s">
        <v>83</v>
      </c>
      <c r="D22" s="130" t="s">
        <v>77</v>
      </c>
      <c r="E22" s="103" t="s">
        <v>80</v>
      </c>
      <c r="F22" s="103" t="s">
        <v>82</v>
      </c>
      <c r="G22" s="122" t="s">
        <v>81</v>
      </c>
      <c r="H22" s="122">
        <v>2</v>
      </c>
      <c r="I22" s="41">
        <v>6.316</v>
      </c>
      <c r="J22" s="103" t="s">
        <v>47</v>
      </c>
      <c r="K22" s="128" t="s">
        <v>261</v>
      </c>
      <c r="L22" s="103" t="s">
        <v>294</v>
      </c>
      <c r="M22" s="103" t="s">
        <v>49</v>
      </c>
      <c r="N22" s="103" t="s">
        <v>63</v>
      </c>
    </row>
    <row r="23" spans="1:14" s="3" customFormat="1" ht="50.25" customHeight="1">
      <c r="A23" s="44" t="s">
        <v>278</v>
      </c>
      <c r="B23" s="127"/>
      <c r="C23" s="127"/>
      <c r="D23" s="131"/>
      <c r="E23" s="104"/>
      <c r="F23" s="104"/>
      <c r="G23" s="124"/>
      <c r="H23" s="124"/>
      <c r="I23" s="41">
        <v>12.6765</v>
      </c>
      <c r="J23" s="104"/>
      <c r="K23" s="129"/>
      <c r="L23" s="104"/>
      <c r="M23" s="104"/>
      <c r="N23" s="104"/>
    </row>
    <row r="24" spans="1:14" s="3" customFormat="1" ht="106.5" customHeight="1">
      <c r="A24" s="44" t="s">
        <v>279</v>
      </c>
      <c r="B24" s="45" t="s">
        <v>76</v>
      </c>
      <c r="C24" s="46" t="s">
        <v>75</v>
      </c>
      <c r="D24" s="25" t="s">
        <v>86</v>
      </c>
      <c r="E24" s="21" t="s">
        <v>87</v>
      </c>
      <c r="F24" s="52" t="s">
        <v>88</v>
      </c>
      <c r="G24" s="40" t="s">
        <v>51</v>
      </c>
      <c r="H24" s="40">
        <v>1</v>
      </c>
      <c r="I24" s="41">
        <v>38.84424</v>
      </c>
      <c r="J24" s="21" t="s">
        <v>47</v>
      </c>
      <c r="K24" s="43" t="s">
        <v>89</v>
      </c>
      <c r="L24" s="21" t="s">
        <v>48</v>
      </c>
      <c r="M24" s="21" t="s">
        <v>49</v>
      </c>
      <c r="N24" s="21" t="s">
        <v>63</v>
      </c>
    </row>
    <row r="25" spans="1:14" s="3" customFormat="1" ht="102" customHeight="1">
      <c r="A25" s="44" t="s">
        <v>274</v>
      </c>
      <c r="B25" s="45" t="s">
        <v>93</v>
      </c>
      <c r="C25" s="46" t="s">
        <v>94</v>
      </c>
      <c r="D25" s="25" t="s">
        <v>90</v>
      </c>
      <c r="E25" s="21" t="s">
        <v>91</v>
      </c>
      <c r="F25" s="52" t="s">
        <v>92</v>
      </c>
      <c r="G25" s="40" t="s">
        <v>51</v>
      </c>
      <c r="H25" s="40">
        <v>1</v>
      </c>
      <c r="I25" s="41">
        <v>19.2</v>
      </c>
      <c r="J25" s="21" t="s">
        <v>47</v>
      </c>
      <c r="K25" s="43" t="s">
        <v>48</v>
      </c>
      <c r="L25" s="21" t="s">
        <v>288</v>
      </c>
      <c r="M25" s="21" t="s">
        <v>49</v>
      </c>
      <c r="N25" s="21" t="s">
        <v>63</v>
      </c>
    </row>
    <row r="26" spans="1:14" s="3" customFormat="1" ht="66" customHeight="1">
      <c r="A26" s="44" t="s">
        <v>280</v>
      </c>
      <c r="B26" s="103" t="s">
        <v>101</v>
      </c>
      <c r="C26" s="103" t="s">
        <v>100</v>
      </c>
      <c r="D26" s="103" t="s">
        <v>95</v>
      </c>
      <c r="E26" s="103" t="s">
        <v>96</v>
      </c>
      <c r="F26" s="103" t="s">
        <v>97</v>
      </c>
      <c r="G26" s="103" t="s">
        <v>51</v>
      </c>
      <c r="H26" s="103">
        <v>1</v>
      </c>
      <c r="I26" s="41">
        <v>80</v>
      </c>
      <c r="J26" s="103" t="s">
        <v>47</v>
      </c>
      <c r="K26" s="125" t="s">
        <v>48</v>
      </c>
      <c r="L26" s="125" t="s">
        <v>294</v>
      </c>
      <c r="M26" s="103" t="s">
        <v>98</v>
      </c>
      <c r="N26" s="103" t="s">
        <v>63</v>
      </c>
    </row>
    <row r="27" spans="1:14" s="3" customFormat="1" ht="64.5" customHeight="1">
      <c r="A27" s="44" t="s">
        <v>281</v>
      </c>
      <c r="B27" s="104"/>
      <c r="C27" s="104"/>
      <c r="D27" s="104"/>
      <c r="E27" s="104"/>
      <c r="F27" s="104"/>
      <c r="G27" s="104"/>
      <c r="H27" s="104"/>
      <c r="I27" s="41">
        <v>16.60235</v>
      </c>
      <c r="J27" s="104"/>
      <c r="K27" s="127"/>
      <c r="L27" s="127"/>
      <c r="M27" s="104"/>
      <c r="N27" s="104"/>
    </row>
    <row r="28" spans="1:14" s="3" customFormat="1" ht="104.25" customHeight="1">
      <c r="A28" s="44" t="s">
        <v>282</v>
      </c>
      <c r="B28" s="23" t="s">
        <v>104</v>
      </c>
      <c r="C28" s="25" t="s">
        <v>105</v>
      </c>
      <c r="D28" s="25" t="s">
        <v>103</v>
      </c>
      <c r="E28" s="21" t="s">
        <v>107</v>
      </c>
      <c r="F28" s="21" t="s">
        <v>106</v>
      </c>
      <c r="G28" s="40" t="s">
        <v>108</v>
      </c>
      <c r="H28" s="40">
        <v>2</v>
      </c>
      <c r="I28" s="41">
        <v>60</v>
      </c>
      <c r="J28" s="21" t="s">
        <v>47</v>
      </c>
      <c r="K28" s="43" t="s">
        <v>293</v>
      </c>
      <c r="L28" s="21" t="s">
        <v>288</v>
      </c>
      <c r="M28" s="21" t="s">
        <v>49</v>
      </c>
      <c r="N28" s="21" t="s">
        <v>63</v>
      </c>
    </row>
    <row r="29" spans="1:14" s="3" customFormat="1" ht="90" customHeight="1">
      <c r="A29" s="44" t="s">
        <v>283</v>
      </c>
      <c r="B29" s="46" t="s">
        <v>114</v>
      </c>
      <c r="C29" s="46" t="s">
        <v>115</v>
      </c>
      <c r="D29" s="25" t="s">
        <v>109</v>
      </c>
      <c r="E29" s="21" t="s">
        <v>111</v>
      </c>
      <c r="F29" s="52" t="s">
        <v>112</v>
      </c>
      <c r="G29" s="40" t="s">
        <v>113</v>
      </c>
      <c r="H29" s="40">
        <v>80</v>
      </c>
      <c r="I29" s="41">
        <v>96</v>
      </c>
      <c r="J29" s="21" t="s">
        <v>47</v>
      </c>
      <c r="K29" s="43" t="s">
        <v>48</v>
      </c>
      <c r="L29" s="21" t="s">
        <v>296</v>
      </c>
      <c r="M29" s="21" t="s">
        <v>49</v>
      </c>
      <c r="N29" s="21" t="s">
        <v>63</v>
      </c>
    </row>
    <row r="30" spans="1:14" s="3" customFormat="1" ht="78.75" customHeight="1">
      <c r="A30" s="44" t="s">
        <v>283</v>
      </c>
      <c r="B30" s="46" t="s">
        <v>114</v>
      </c>
      <c r="C30" s="46" t="s">
        <v>115</v>
      </c>
      <c r="D30" s="25" t="s">
        <v>116</v>
      </c>
      <c r="E30" s="21" t="s">
        <v>111</v>
      </c>
      <c r="F30" s="52" t="s">
        <v>117</v>
      </c>
      <c r="G30" s="40" t="s">
        <v>113</v>
      </c>
      <c r="H30" s="40">
        <v>30</v>
      </c>
      <c r="I30" s="41">
        <v>99.6231</v>
      </c>
      <c r="J30" s="21" t="s">
        <v>47</v>
      </c>
      <c r="K30" s="43" t="s">
        <v>293</v>
      </c>
      <c r="L30" s="21" t="s">
        <v>288</v>
      </c>
      <c r="M30" s="21" t="s">
        <v>49</v>
      </c>
      <c r="N30" s="21" t="s">
        <v>63</v>
      </c>
    </row>
    <row r="31" spans="1:14" s="3" customFormat="1" ht="90.75" customHeight="1">
      <c r="A31" s="44" t="s">
        <v>283</v>
      </c>
      <c r="B31" s="46" t="s">
        <v>114</v>
      </c>
      <c r="C31" s="46" t="s">
        <v>115</v>
      </c>
      <c r="D31" s="25" t="s">
        <v>118</v>
      </c>
      <c r="E31" s="21" t="s">
        <v>111</v>
      </c>
      <c r="F31" s="52" t="s">
        <v>119</v>
      </c>
      <c r="G31" s="40" t="s">
        <v>113</v>
      </c>
      <c r="H31" s="40">
        <v>23</v>
      </c>
      <c r="I31" s="41">
        <v>23</v>
      </c>
      <c r="J31" s="21" t="s">
        <v>47</v>
      </c>
      <c r="K31" s="43" t="s">
        <v>48</v>
      </c>
      <c r="L31" s="21" t="s">
        <v>288</v>
      </c>
      <c r="M31" s="21" t="s">
        <v>49</v>
      </c>
      <c r="N31" s="21" t="s">
        <v>63</v>
      </c>
    </row>
    <row r="32" spans="1:14" s="3" customFormat="1" ht="93.75" customHeight="1">
      <c r="A32" s="44" t="s">
        <v>274</v>
      </c>
      <c r="B32" s="45" t="s">
        <v>123</v>
      </c>
      <c r="C32" s="46" t="s">
        <v>124</v>
      </c>
      <c r="D32" s="25" t="s">
        <v>120</v>
      </c>
      <c r="E32" s="21" t="s">
        <v>121</v>
      </c>
      <c r="F32" s="52" t="s">
        <v>88</v>
      </c>
      <c r="G32" s="40" t="s">
        <v>122</v>
      </c>
      <c r="H32" s="40">
        <v>1</v>
      </c>
      <c r="I32" s="41">
        <v>82.317</v>
      </c>
      <c r="J32" s="21" t="s">
        <v>47</v>
      </c>
      <c r="K32" s="43" t="s">
        <v>293</v>
      </c>
      <c r="L32" s="21" t="s">
        <v>288</v>
      </c>
      <c r="M32" s="21" t="s">
        <v>49</v>
      </c>
      <c r="N32" s="21" t="s">
        <v>63</v>
      </c>
    </row>
    <row r="33" spans="1:14" s="3" customFormat="1" ht="92.25" customHeight="1">
      <c r="A33" s="44" t="s">
        <v>277</v>
      </c>
      <c r="B33" s="46" t="s">
        <v>126</v>
      </c>
      <c r="C33" s="46" t="s">
        <v>127</v>
      </c>
      <c r="D33" s="25" t="s">
        <v>125</v>
      </c>
      <c r="E33" s="21" t="s">
        <v>129</v>
      </c>
      <c r="F33" s="21" t="s">
        <v>128</v>
      </c>
      <c r="G33" s="40" t="s">
        <v>51</v>
      </c>
      <c r="H33" s="40">
        <v>1</v>
      </c>
      <c r="I33" s="41">
        <v>42</v>
      </c>
      <c r="J33" s="21" t="s">
        <v>47</v>
      </c>
      <c r="K33" s="47" t="s">
        <v>293</v>
      </c>
      <c r="L33" s="47" t="s">
        <v>288</v>
      </c>
      <c r="M33" s="21" t="s">
        <v>49</v>
      </c>
      <c r="N33" s="21" t="s">
        <v>63</v>
      </c>
    </row>
    <row r="34" spans="1:14" s="3" customFormat="1" ht="89.25" customHeight="1">
      <c r="A34" s="44" t="s">
        <v>278</v>
      </c>
      <c r="B34" s="46" t="s">
        <v>126</v>
      </c>
      <c r="C34" s="46" t="s">
        <v>127</v>
      </c>
      <c r="D34" s="25" t="s">
        <v>130</v>
      </c>
      <c r="E34" s="21" t="s">
        <v>129</v>
      </c>
      <c r="F34" s="21" t="s">
        <v>128</v>
      </c>
      <c r="G34" s="40" t="s">
        <v>51</v>
      </c>
      <c r="H34" s="40">
        <v>1</v>
      </c>
      <c r="I34" s="41">
        <v>82.317</v>
      </c>
      <c r="J34" s="21" t="s">
        <v>47</v>
      </c>
      <c r="K34" s="47" t="s">
        <v>293</v>
      </c>
      <c r="L34" s="47" t="s">
        <v>288</v>
      </c>
      <c r="M34" s="21" t="s">
        <v>49</v>
      </c>
      <c r="N34" s="21" t="s">
        <v>63</v>
      </c>
    </row>
    <row r="35" spans="1:14" s="3" customFormat="1" ht="92.25" customHeight="1">
      <c r="A35" s="44" t="s">
        <v>277</v>
      </c>
      <c r="B35" s="53" t="s">
        <v>134</v>
      </c>
      <c r="C35" s="54" t="s">
        <v>135</v>
      </c>
      <c r="D35" s="25" t="s">
        <v>131</v>
      </c>
      <c r="E35" s="21" t="s">
        <v>132</v>
      </c>
      <c r="F35" s="52" t="s">
        <v>133</v>
      </c>
      <c r="G35" s="40" t="s">
        <v>51</v>
      </c>
      <c r="H35" s="40">
        <v>1</v>
      </c>
      <c r="I35" s="41">
        <v>5</v>
      </c>
      <c r="J35" s="21" t="s">
        <v>47</v>
      </c>
      <c r="K35" s="47" t="s">
        <v>293</v>
      </c>
      <c r="L35" s="47" t="s">
        <v>288</v>
      </c>
      <c r="M35" s="21" t="s">
        <v>49</v>
      </c>
      <c r="N35" s="21" t="s">
        <v>63</v>
      </c>
    </row>
    <row r="36" spans="1:14" s="3" customFormat="1" ht="86.25" customHeight="1">
      <c r="A36" s="44" t="s">
        <v>284</v>
      </c>
      <c r="B36" s="46" t="s">
        <v>114</v>
      </c>
      <c r="C36" s="46" t="s">
        <v>139</v>
      </c>
      <c r="D36" s="25" t="s">
        <v>137</v>
      </c>
      <c r="E36" s="21" t="s">
        <v>138</v>
      </c>
      <c r="F36" s="52" t="s">
        <v>88</v>
      </c>
      <c r="G36" s="40" t="s">
        <v>51</v>
      </c>
      <c r="H36" s="40">
        <v>1</v>
      </c>
      <c r="I36" s="41">
        <v>29.4</v>
      </c>
      <c r="J36" s="21" t="s">
        <v>47</v>
      </c>
      <c r="K36" s="47" t="s">
        <v>293</v>
      </c>
      <c r="L36" s="47" t="s">
        <v>288</v>
      </c>
      <c r="M36" s="21" t="s">
        <v>49</v>
      </c>
      <c r="N36" s="21" t="s">
        <v>63</v>
      </c>
    </row>
    <row r="37" spans="1:14" s="3" customFormat="1" ht="96.75" customHeight="1">
      <c r="A37" s="44" t="s">
        <v>274</v>
      </c>
      <c r="B37" s="45" t="s">
        <v>144</v>
      </c>
      <c r="C37" s="46" t="s">
        <v>143</v>
      </c>
      <c r="D37" s="25" t="s">
        <v>140</v>
      </c>
      <c r="E37" s="21" t="s">
        <v>141</v>
      </c>
      <c r="F37" s="52" t="s">
        <v>88</v>
      </c>
      <c r="G37" s="40" t="s">
        <v>142</v>
      </c>
      <c r="H37" s="40">
        <v>100</v>
      </c>
      <c r="I37" s="41">
        <v>3.5</v>
      </c>
      <c r="J37" s="21" t="s">
        <v>47</v>
      </c>
      <c r="K37" s="47" t="s">
        <v>293</v>
      </c>
      <c r="L37" s="47" t="s">
        <v>288</v>
      </c>
      <c r="M37" s="21" t="s">
        <v>49</v>
      </c>
      <c r="N37" s="21" t="s">
        <v>63</v>
      </c>
    </row>
    <row r="38" spans="1:14" s="3" customFormat="1" ht="105" customHeight="1">
      <c r="A38" s="44" t="s">
        <v>285</v>
      </c>
      <c r="B38" s="45" t="s">
        <v>150</v>
      </c>
      <c r="C38" s="46" t="s">
        <v>149</v>
      </c>
      <c r="D38" s="25" t="s">
        <v>146</v>
      </c>
      <c r="E38" s="21" t="s">
        <v>147</v>
      </c>
      <c r="F38" s="52" t="s">
        <v>148</v>
      </c>
      <c r="G38" s="40" t="s">
        <v>81</v>
      </c>
      <c r="H38" s="40">
        <v>36</v>
      </c>
      <c r="I38" s="41">
        <v>31</v>
      </c>
      <c r="J38" s="21" t="s">
        <v>47</v>
      </c>
      <c r="K38" s="47" t="s">
        <v>297</v>
      </c>
      <c r="L38" s="47" t="s">
        <v>288</v>
      </c>
      <c r="M38" s="21" t="s">
        <v>49</v>
      </c>
      <c r="N38" s="21" t="s">
        <v>63</v>
      </c>
    </row>
    <row r="39" spans="1:14" s="3" customFormat="1" ht="90.75" customHeight="1">
      <c r="A39" s="44" t="s">
        <v>286</v>
      </c>
      <c r="B39" s="45" t="s">
        <v>76</v>
      </c>
      <c r="C39" s="46" t="s">
        <v>75</v>
      </c>
      <c r="D39" s="25" t="s">
        <v>152</v>
      </c>
      <c r="E39" s="21" t="s">
        <v>153</v>
      </c>
      <c r="F39" s="52" t="s">
        <v>154</v>
      </c>
      <c r="G39" s="40" t="s">
        <v>81</v>
      </c>
      <c r="H39" s="40">
        <v>20</v>
      </c>
      <c r="I39" s="41">
        <v>20</v>
      </c>
      <c r="J39" s="21" t="s">
        <v>47</v>
      </c>
      <c r="K39" s="47" t="s">
        <v>297</v>
      </c>
      <c r="L39" s="47" t="s">
        <v>288</v>
      </c>
      <c r="M39" s="21" t="s">
        <v>49</v>
      </c>
      <c r="N39" s="21" t="s">
        <v>63</v>
      </c>
    </row>
    <row r="40" spans="1:14" s="3" customFormat="1" ht="73.5" customHeight="1">
      <c r="A40" s="44" t="s">
        <v>280</v>
      </c>
      <c r="B40" s="45" t="s">
        <v>163</v>
      </c>
      <c r="C40" s="46" t="s">
        <v>162</v>
      </c>
      <c r="D40" s="25" t="s">
        <v>265</v>
      </c>
      <c r="E40" s="21" t="s">
        <v>160</v>
      </c>
      <c r="F40" s="52" t="s">
        <v>161</v>
      </c>
      <c r="G40" s="40" t="s">
        <v>81</v>
      </c>
      <c r="H40" s="40">
        <v>110</v>
      </c>
      <c r="I40" s="41">
        <v>2.5</v>
      </c>
      <c r="J40" s="21" t="s">
        <v>47</v>
      </c>
      <c r="K40" s="47" t="s">
        <v>298</v>
      </c>
      <c r="L40" s="47" t="s">
        <v>288</v>
      </c>
      <c r="M40" s="21" t="s">
        <v>49</v>
      </c>
      <c r="N40" s="21" t="s">
        <v>63</v>
      </c>
    </row>
    <row r="41" spans="1:14" s="3" customFormat="1" ht="99.75" customHeight="1">
      <c r="A41" s="44" t="s">
        <v>282</v>
      </c>
      <c r="B41" s="53" t="s">
        <v>167</v>
      </c>
      <c r="C41" s="54" t="s">
        <v>168</v>
      </c>
      <c r="D41" s="25" t="s">
        <v>159</v>
      </c>
      <c r="E41" s="21" t="s">
        <v>165</v>
      </c>
      <c r="F41" s="52" t="s">
        <v>166</v>
      </c>
      <c r="G41" s="40" t="s">
        <v>81</v>
      </c>
      <c r="H41" s="40">
        <v>136</v>
      </c>
      <c r="I41" s="41">
        <v>12</v>
      </c>
      <c r="J41" s="21" t="s">
        <v>47</v>
      </c>
      <c r="K41" s="47" t="s">
        <v>287</v>
      </c>
      <c r="L41" s="47" t="s">
        <v>288</v>
      </c>
      <c r="M41" s="21" t="s">
        <v>49</v>
      </c>
      <c r="N41" s="21" t="s">
        <v>63</v>
      </c>
    </row>
    <row r="42" spans="1:14" s="3" customFormat="1" ht="105" customHeight="1">
      <c r="A42" s="44" t="s">
        <v>282</v>
      </c>
      <c r="B42" s="21" t="s">
        <v>172</v>
      </c>
      <c r="C42" s="21" t="s">
        <v>173</v>
      </c>
      <c r="D42" s="25" t="s">
        <v>164</v>
      </c>
      <c r="E42" s="21" t="s">
        <v>170</v>
      </c>
      <c r="F42" s="52" t="s">
        <v>171</v>
      </c>
      <c r="G42" s="40" t="s">
        <v>81</v>
      </c>
      <c r="H42" s="40">
        <v>37</v>
      </c>
      <c r="I42" s="41">
        <v>1.5</v>
      </c>
      <c r="J42" s="21" t="s">
        <v>47</v>
      </c>
      <c r="K42" s="47" t="s">
        <v>287</v>
      </c>
      <c r="L42" s="47" t="s">
        <v>288</v>
      </c>
      <c r="M42" s="21" t="s">
        <v>49</v>
      </c>
      <c r="N42" s="21" t="s">
        <v>63</v>
      </c>
    </row>
    <row r="43" spans="1:14" s="3" customFormat="1" ht="82.5" customHeight="1">
      <c r="A43" s="44" t="s">
        <v>277</v>
      </c>
      <c r="B43" s="45" t="s">
        <v>176</v>
      </c>
      <c r="C43" s="46" t="s">
        <v>177</v>
      </c>
      <c r="D43" s="25" t="s">
        <v>169</v>
      </c>
      <c r="E43" s="21" t="s">
        <v>175</v>
      </c>
      <c r="F43" s="52" t="s">
        <v>88</v>
      </c>
      <c r="G43" s="40" t="s">
        <v>51</v>
      </c>
      <c r="H43" s="40">
        <v>1</v>
      </c>
      <c r="I43" s="41">
        <v>4500</v>
      </c>
      <c r="J43" s="21" t="s">
        <v>47</v>
      </c>
      <c r="K43" s="47" t="s">
        <v>287</v>
      </c>
      <c r="L43" s="47" t="s">
        <v>288</v>
      </c>
      <c r="M43" s="21" t="s">
        <v>49</v>
      </c>
      <c r="N43" s="21" t="s">
        <v>63</v>
      </c>
    </row>
    <row r="44" spans="1:14" s="3" customFormat="1" ht="84.75" customHeight="1">
      <c r="A44" s="44" t="s">
        <v>289</v>
      </c>
      <c r="B44" s="48" t="s">
        <v>183</v>
      </c>
      <c r="C44" s="48" t="s">
        <v>182</v>
      </c>
      <c r="D44" s="50" t="s">
        <v>174</v>
      </c>
      <c r="E44" s="49" t="s">
        <v>180</v>
      </c>
      <c r="F44" s="49" t="s">
        <v>88</v>
      </c>
      <c r="G44" s="49" t="s">
        <v>51</v>
      </c>
      <c r="H44" s="49">
        <v>1</v>
      </c>
      <c r="I44" s="41">
        <v>2000</v>
      </c>
      <c r="J44" s="49" t="s">
        <v>47</v>
      </c>
      <c r="K44" s="49" t="s">
        <v>287</v>
      </c>
      <c r="L44" s="49" t="s">
        <v>291</v>
      </c>
      <c r="M44" s="49" t="s">
        <v>181</v>
      </c>
      <c r="N44" s="49" t="s">
        <v>63</v>
      </c>
    </row>
    <row r="45" spans="1:14" s="3" customFormat="1" ht="84.75" customHeight="1">
      <c r="A45" s="44" t="s">
        <v>290</v>
      </c>
      <c r="B45" s="48" t="s">
        <v>183</v>
      </c>
      <c r="C45" s="48" t="s">
        <v>182</v>
      </c>
      <c r="D45" s="50" t="s">
        <v>174</v>
      </c>
      <c r="E45" s="49" t="s">
        <v>180</v>
      </c>
      <c r="F45" s="49" t="s">
        <v>88</v>
      </c>
      <c r="G45" s="49" t="s">
        <v>51</v>
      </c>
      <c r="H45" s="49">
        <v>1</v>
      </c>
      <c r="I45" s="41">
        <v>2000</v>
      </c>
      <c r="J45" s="49" t="s">
        <v>47</v>
      </c>
      <c r="K45" s="49" t="s">
        <v>287</v>
      </c>
      <c r="L45" s="49" t="s">
        <v>291</v>
      </c>
      <c r="M45" s="49" t="s">
        <v>181</v>
      </c>
      <c r="N45" s="49" t="s">
        <v>63</v>
      </c>
    </row>
    <row r="46" spans="1:14" s="3" customFormat="1" ht="88.5" customHeight="1">
      <c r="A46" s="44" t="s">
        <v>300</v>
      </c>
      <c r="B46" s="50" t="s">
        <v>69</v>
      </c>
      <c r="C46" s="50" t="s">
        <v>207</v>
      </c>
      <c r="D46" s="25" t="s">
        <v>321</v>
      </c>
      <c r="E46" s="49" t="s">
        <v>206</v>
      </c>
      <c r="F46" s="49" t="s">
        <v>88</v>
      </c>
      <c r="G46" s="51" t="s">
        <v>51</v>
      </c>
      <c r="H46" s="51">
        <v>1</v>
      </c>
      <c r="I46" s="55">
        <v>96</v>
      </c>
      <c r="J46" s="49" t="s">
        <v>47</v>
      </c>
      <c r="K46" s="48" t="s">
        <v>293</v>
      </c>
      <c r="L46" s="48" t="s">
        <v>296</v>
      </c>
      <c r="M46" s="49" t="s">
        <v>49</v>
      </c>
      <c r="N46" s="49" t="s">
        <v>63</v>
      </c>
    </row>
    <row r="47" spans="1:14" s="3" customFormat="1" ht="91.5" customHeight="1">
      <c r="A47" s="44" t="s">
        <v>274</v>
      </c>
      <c r="B47" s="45" t="s">
        <v>93</v>
      </c>
      <c r="C47" s="46" t="s">
        <v>94</v>
      </c>
      <c r="D47" s="25" t="s">
        <v>184</v>
      </c>
      <c r="E47" s="21" t="s">
        <v>186</v>
      </c>
      <c r="F47" s="52" t="s">
        <v>88</v>
      </c>
      <c r="G47" s="40" t="s">
        <v>51</v>
      </c>
      <c r="H47" s="40">
        <v>1</v>
      </c>
      <c r="I47" s="41">
        <v>10</v>
      </c>
      <c r="J47" s="21" t="s">
        <v>47</v>
      </c>
      <c r="K47" s="47" t="s">
        <v>297</v>
      </c>
      <c r="L47" s="47" t="s">
        <v>288</v>
      </c>
      <c r="M47" s="21" t="s">
        <v>49</v>
      </c>
      <c r="N47" s="21" t="s">
        <v>63</v>
      </c>
    </row>
    <row r="48" spans="1:14" s="3" customFormat="1" ht="75.75" customHeight="1">
      <c r="A48" s="44" t="s">
        <v>301</v>
      </c>
      <c r="B48" s="46" t="s">
        <v>189</v>
      </c>
      <c r="C48" s="46" t="s">
        <v>190</v>
      </c>
      <c r="D48" s="25" t="s">
        <v>185</v>
      </c>
      <c r="E48" s="21" t="s">
        <v>188</v>
      </c>
      <c r="F48" s="52" t="s">
        <v>192</v>
      </c>
      <c r="G48" s="40" t="s">
        <v>81</v>
      </c>
      <c r="H48" s="40">
        <v>1</v>
      </c>
      <c r="I48" s="41">
        <v>9.5</v>
      </c>
      <c r="J48" s="21" t="s">
        <v>47</v>
      </c>
      <c r="K48" s="47" t="s">
        <v>297</v>
      </c>
      <c r="L48" s="47" t="s">
        <v>296</v>
      </c>
      <c r="M48" s="21" t="s">
        <v>49</v>
      </c>
      <c r="N48" s="21" t="s">
        <v>63</v>
      </c>
    </row>
    <row r="49" spans="1:14" s="3" customFormat="1" ht="170.25" customHeight="1">
      <c r="A49" s="44" t="s">
        <v>302</v>
      </c>
      <c r="B49" s="23" t="s">
        <v>194</v>
      </c>
      <c r="C49" s="25" t="s">
        <v>195</v>
      </c>
      <c r="D49" s="50" t="s">
        <v>187</v>
      </c>
      <c r="E49" s="21" t="s">
        <v>196</v>
      </c>
      <c r="F49" s="52" t="s">
        <v>88</v>
      </c>
      <c r="G49" s="40" t="s">
        <v>51</v>
      </c>
      <c r="H49" s="40">
        <v>1</v>
      </c>
      <c r="I49" s="41">
        <v>2.1555</v>
      </c>
      <c r="J49" s="21" t="s">
        <v>47</v>
      </c>
      <c r="K49" s="47" t="s">
        <v>293</v>
      </c>
      <c r="L49" s="47" t="s">
        <v>288</v>
      </c>
      <c r="M49" s="21" t="s">
        <v>65</v>
      </c>
      <c r="N49" s="21" t="s">
        <v>212</v>
      </c>
    </row>
    <row r="50" spans="1:14" s="3" customFormat="1" ht="81.75" customHeight="1">
      <c r="A50" s="44" t="s">
        <v>306</v>
      </c>
      <c r="B50" s="45" t="s">
        <v>201</v>
      </c>
      <c r="C50" s="46" t="s">
        <v>200</v>
      </c>
      <c r="D50" s="25" t="s">
        <v>191</v>
      </c>
      <c r="E50" s="21" t="s">
        <v>198</v>
      </c>
      <c r="F50" s="52" t="s">
        <v>199</v>
      </c>
      <c r="G50" s="40" t="s">
        <v>81</v>
      </c>
      <c r="H50" s="40">
        <v>3</v>
      </c>
      <c r="I50" s="41">
        <v>12</v>
      </c>
      <c r="J50" s="21" t="s">
        <v>47</v>
      </c>
      <c r="K50" s="47" t="s">
        <v>297</v>
      </c>
      <c r="L50" s="47" t="s">
        <v>288</v>
      </c>
      <c r="M50" s="21" t="s">
        <v>49</v>
      </c>
      <c r="N50" s="21" t="s">
        <v>63</v>
      </c>
    </row>
    <row r="51" spans="1:14" s="3" customFormat="1" ht="75.75" customHeight="1">
      <c r="A51" s="44" t="s">
        <v>303</v>
      </c>
      <c r="B51" s="45" t="s">
        <v>158</v>
      </c>
      <c r="C51" s="46" t="s">
        <v>156</v>
      </c>
      <c r="D51" s="25" t="s">
        <v>193</v>
      </c>
      <c r="E51" s="21" t="s">
        <v>155</v>
      </c>
      <c r="F51" s="52" t="s">
        <v>208</v>
      </c>
      <c r="G51" s="40" t="s">
        <v>122</v>
      </c>
      <c r="H51" s="40">
        <v>140</v>
      </c>
      <c r="I51" s="41">
        <v>14</v>
      </c>
      <c r="J51" s="21" t="s">
        <v>47</v>
      </c>
      <c r="K51" s="47" t="s">
        <v>297</v>
      </c>
      <c r="L51" s="47" t="s">
        <v>288</v>
      </c>
      <c r="M51" s="21" t="s">
        <v>157</v>
      </c>
      <c r="N51" s="21" t="s">
        <v>63</v>
      </c>
    </row>
    <row r="52" spans="1:14" s="3" customFormat="1" ht="99" customHeight="1">
      <c r="A52" s="44" t="s">
        <v>304</v>
      </c>
      <c r="B52" s="50" t="s">
        <v>69</v>
      </c>
      <c r="C52" s="50" t="s">
        <v>207</v>
      </c>
      <c r="D52" s="25" t="s">
        <v>197</v>
      </c>
      <c r="E52" s="49" t="s">
        <v>206</v>
      </c>
      <c r="F52" s="49" t="s">
        <v>88</v>
      </c>
      <c r="G52" s="51" t="s">
        <v>51</v>
      </c>
      <c r="H52" s="51">
        <v>1</v>
      </c>
      <c r="I52" s="55">
        <v>96</v>
      </c>
      <c r="J52" s="49" t="s">
        <v>47</v>
      </c>
      <c r="K52" s="48" t="s">
        <v>305</v>
      </c>
      <c r="L52" s="48" t="s">
        <v>288</v>
      </c>
      <c r="M52" s="49" t="s">
        <v>49</v>
      </c>
      <c r="N52" s="49" t="s">
        <v>63</v>
      </c>
    </row>
    <row r="53" spans="1:14" s="3" customFormat="1" ht="153" customHeight="1">
      <c r="A53" s="44" t="s">
        <v>274</v>
      </c>
      <c r="B53" s="45" t="s">
        <v>52</v>
      </c>
      <c r="C53" s="46" t="s">
        <v>53</v>
      </c>
      <c r="D53" s="25" t="s">
        <v>203</v>
      </c>
      <c r="E53" s="21" t="s">
        <v>54</v>
      </c>
      <c r="F53" s="52" t="s">
        <v>205</v>
      </c>
      <c r="G53" s="40" t="s">
        <v>51</v>
      </c>
      <c r="H53" s="40">
        <v>1</v>
      </c>
      <c r="I53" s="41">
        <v>4</v>
      </c>
      <c r="J53" s="21" t="s">
        <v>47</v>
      </c>
      <c r="K53" s="43" t="s">
        <v>297</v>
      </c>
      <c r="L53" s="21" t="s">
        <v>288</v>
      </c>
      <c r="M53" s="21" t="s">
        <v>49</v>
      </c>
      <c r="N53" s="21" t="s">
        <v>212</v>
      </c>
    </row>
    <row r="54" spans="1:14" s="3" customFormat="1" ht="73.5" customHeight="1">
      <c r="A54" s="44" t="s">
        <v>307</v>
      </c>
      <c r="B54" s="46" t="s">
        <v>114</v>
      </c>
      <c r="C54" s="46" t="s">
        <v>115</v>
      </c>
      <c r="D54" s="25" t="s">
        <v>209</v>
      </c>
      <c r="E54" s="21" t="s">
        <v>215</v>
      </c>
      <c r="F54" s="52" t="s">
        <v>216</v>
      </c>
      <c r="G54" s="40" t="s">
        <v>113</v>
      </c>
      <c r="H54" s="40">
        <v>31</v>
      </c>
      <c r="I54" s="41">
        <v>48.4</v>
      </c>
      <c r="J54" s="49" t="s">
        <v>47</v>
      </c>
      <c r="K54" s="48" t="s">
        <v>308</v>
      </c>
      <c r="L54" s="48" t="s">
        <v>296</v>
      </c>
      <c r="M54" s="49" t="s">
        <v>49</v>
      </c>
      <c r="N54" s="49" t="s">
        <v>63</v>
      </c>
    </row>
    <row r="55" spans="1:14" s="3" customFormat="1" ht="96" customHeight="1">
      <c r="A55" s="44" t="s">
        <v>309</v>
      </c>
      <c r="B55" s="45" t="s">
        <v>222</v>
      </c>
      <c r="C55" s="46" t="s">
        <v>221</v>
      </c>
      <c r="D55" s="25" t="s">
        <v>210</v>
      </c>
      <c r="E55" s="21" t="s">
        <v>219</v>
      </c>
      <c r="F55" s="52" t="s">
        <v>220</v>
      </c>
      <c r="G55" s="51" t="s">
        <v>51</v>
      </c>
      <c r="H55" s="51">
        <v>1</v>
      </c>
      <c r="I55" s="55">
        <v>15.8</v>
      </c>
      <c r="J55" s="49" t="s">
        <v>47</v>
      </c>
      <c r="K55" s="48" t="s">
        <v>296</v>
      </c>
      <c r="L55" s="48" t="s">
        <v>310</v>
      </c>
      <c r="M55" s="49" t="s">
        <v>49</v>
      </c>
      <c r="N55" s="49" t="s">
        <v>240</v>
      </c>
    </row>
    <row r="56" spans="1:14" s="3" customFormat="1" ht="86.25" customHeight="1">
      <c r="A56" s="44" t="s">
        <v>311</v>
      </c>
      <c r="B56" s="45" t="s">
        <v>232</v>
      </c>
      <c r="C56" s="46" t="s">
        <v>231</v>
      </c>
      <c r="D56" s="25" t="s">
        <v>204</v>
      </c>
      <c r="E56" s="21" t="s">
        <v>229</v>
      </c>
      <c r="F56" s="52" t="s">
        <v>230</v>
      </c>
      <c r="G56" s="51" t="s">
        <v>51</v>
      </c>
      <c r="H56" s="51">
        <v>1</v>
      </c>
      <c r="I56" s="55">
        <v>3</v>
      </c>
      <c r="J56" s="49" t="s">
        <v>47</v>
      </c>
      <c r="K56" s="48" t="s">
        <v>308</v>
      </c>
      <c r="L56" s="48" t="s">
        <v>288</v>
      </c>
      <c r="M56" s="49" t="s">
        <v>49</v>
      </c>
      <c r="N56" s="49" t="s">
        <v>63</v>
      </c>
    </row>
    <row r="57" spans="1:14" s="3" customFormat="1" ht="72.75" customHeight="1">
      <c r="A57" s="44" t="s">
        <v>312</v>
      </c>
      <c r="B57" s="45" t="s">
        <v>238</v>
      </c>
      <c r="C57" s="46" t="s">
        <v>237</v>
      </c>
      <c r="D57" s="25" t="s">
        <v>211</v>
      </c>
      <c r="E57" s="21" t="s">
        <v>170</v>
      </c>
      <c r="F57" s="52" t="s">
        <v>235</v>
      </c>
      <c r="G57" s="51" t="s">
        <v>51</v>
      </c>
      <c r="H57" s="51">
        <v>1</v>
      </c>
      <c r="I57" s="41">
        <v>1</v>
      </c>
      <c r="J57" s="49" t="s">
        <v>47</v>
      </c>
      <c r="K57" s="48" t="s">
        <v>308</v>
      </c>
      <c r="L57" s="48" t="s">
        <v>288</v>
      </c>
      <c r="M57" s="49" t="s">
        <v>49</v>
      </c>
      <c r="N57" s="49" t="s">
        <v>63</v>
      </c>
    </row>
    <row r="58" spans="1:14" s="3" customFormat="1" ht="68.25" customHeight="1">
      <c r="A58" s="44" t="s">
        <v>313</v>
      </c>
      <c r="B58" s="45" t="s">
        <v>248</v>
      </c>
      <c r="C58" s="46" t="s">
        <v>247</v>
      </c>
      <c r="D58" s="25" t="s">
        <v>214</v>
      </c>
      <c r="E58" s="21" t="s">
        <v>243</v>
      </c>
      <c r="F58" s="52" t="s">
        <v>244</v>
      </c>
      <c r="G58" s="40" t="s">
        <v>245</v>
      </c>
      <c r="H58" s="40">
        <v>20</v>
      </c>
      <c r="I58" s="41">
        <v>0.4</v>
      </c>
      <c r="J58" s="21" t="s">
        <v>47</v>
      </c>
      <c r="K58" s="21" t="s">
        <v>310</v>
      </c>
      <c r="L58" s="21" t="s">
        <v>310</v>
      </c>
      <c r="M58" s="21" t="s">
        <v>49</v>
      </c>
      <c r="N58" s="49" t="s">
        <v>63</v>
      </c>
    </row>
    <row r="59" spans="1:14" s="3" customFormat="1" ht="79.5" customHeight="1">
      <c r="A59" s="44" t="s">
        <v>283</v>
      </c>
      <c r="B59" s="45" t="s">
        <v>189</v>
      </c>
      <c r="C59" s="46" t="s">
        <v>249</v>
      </c>
      <c r="D59" s="25" t="s">
        <v>218</v>
      </c>
      <c r="E59" s="21" t="s">
        <v>250</v>
      </c>
      <c r="F59" s="52" t="s">
        <v>244</v>
      </c>
      <c r="G59" s="40" t="s">
        <v>51</v>
      </c>
      <c r="H59" s="40">
        <v>1</v>
      </c>
      <c r="I59" s="41">
        <v>8.6</v>
      </c>
      <c r="J59" s="21" t="s">
        <v>47</v>
      </c>
      <c r="K59" s="21" t="s">
        <v>296</v>
      </c>
      <c r="L59" s="21" t="s">
        <v>291</v>
      </c>
      <c r="M59" s="21" t="s">
        <v>181</v>
      </c>
      <c r="N59" s="49" t="s">
        <v>63</v>
      </c>
    </row>
    <row r="60" spans="1:14" s="3" customFormat="1" ht="35.25" customHeight="1">
      <c r="A60" s="44" t="s">
        <v>301</v>
      </c>
      <c r="B60" s="125" t="s">
        <v>257</v>
      </c>
      <c r="C60" s="125" t="s">
        <v>256</v>
      </c>
      <c r="D60" s="130" t="s">
        <v>223</v>
      </c>
      <c r="E60" s="103" t="s">
        <v>251</v>
      </c>
      <c r="F60" s="103" t="s">
        <v>244</v>
      </c>
      <c r="G60" s="122" t="s">
        <v>51</v>
      </c>
      <c r="H60" s="122">
        <v>1</v>
      </c>
      <c r="I60" s="41">
        <v>194.7</v>
      </c>
      <c r="J60" s="118" t="s">
        <v>259</v>
      </c>
      <c r="K60" s="118" t="s">
        <v>314</v>
      </c>
      <c r="L60" s="118" t="s">
        <v>315</v>
      </c>
      <c r="M60" s="103" t="s">
        <v>252</v>
      </c>
      <c r="N60" s="103" t="s">
        <v>253</v>
      </c>
    </row>
    <row r="61" spans="1:14" s="3" customFormat="1" ht="44.25" customHeight="1">
      <c r="A61" s="44" t="s">
        <v>289</v>
      </c>
      <c r="B61" s="127"/>
      <c r="C61" s="127"/>
      <c r="D61" s="131"/>
      <c r="E61" s="104"/>
      <c r="F61" s="104"/>
      <c r="G61" s="124"/>
      <c r="H61" s="124"/>
      <c r="I61" s="41">
        <v>141</v>
      </c>
      <c r="J61" s="120"/>
      <c r="K61" s="120"/>
      <c r="L61" s="120"/>
      <c r="M61" s="104"/>
      <c r="N61" s="104"/>
    </row>
    <row r="62" spans="1:14" s="3" customFormat="1" ht="74.25" customHeight="1">
      <c r="A62" s="44" t="s">
        <v>283</v>
      </c>
      <c r="B62" s="46"/>
      <c r="C62" s="46"/>
      <c r="D62" s="25" t="s">
        <v>224</v>
      </c>
      <c r="E62" s="21" t="s">
        <v>258</v>
      </c>
      <c r="F62" s="52" t="s">
        <v>244</v>
      </c>
      <c r="G62" s="40" t="s">
        <v>51</v>
      </c>
      <c r="H62" s="40">
        <v>1</v>
      </c>
      <c r="I62" s="41">
        <v>20</v>
      </c>
      <c r="J62" s="21" t="s">
        <v>47</v>
      </c>
      <c r="K62" s="21" t="s">
        <v>310</v>
      </c>
      <c r="L62" s="21" t="s">
        <v>315</v>
      </c>
      <c r="M62" s="21" t="s">
        <v>49</v>
      </c>
      <c r="N62" s="21" t="s">
        <v>212</v>
      </c>
    </row>
    <row r="63" spans="1:14" s="3" customFormat="1" ht="56.25" customHeight="1">
      <c r="A63" s="44" t="s">
        <v>304</v>
      </c>
      <c r="B63" s="46"/>
      <c r="C63" s="46"/>
      <c r="D63" s="25" t="s">
        <v>226</v>
      </c>
      <c r="E63" s="21" t="s">
        <v>262</v>
      </c>
      <c r="F63" s="52" t="s">
        <v>263</v>
      </c>
      <c r="G63" s="40" t="s">
        <v>51</v>
      </c>
      <c r="H63" s="40">
        <v>1</v>
      </c>
      <c r="I63" s="41">
        <v>1.3</v>
      </c>
      <c r="J63" s="21" t="s">
        <v>47</v>
      </c>
      <c r="K63" s="21" t="s">
        <v>316</v>
      </c>
      <c r="L63" s="21" t="s">
        <v>317</v>
      </c>
      <c r="M63" s="21" t="s">
        <v>49</v>
      </c>
      <c r="N63" s="21" t="s">
        <v>212</v>
      </c>
    </row>
    <row r="64" spans="1:14" s="3" customFormat="1" ht="56.25" customHeight="1">
      <c r="A64" s="44" t="s">
        <v>277</v>
      </c>
      <c r="B64" s="46"/>
      <c r="C64" s="46"/>
      <c r="D64" s="25" t="s">
        <v>227</v>
      </c>
      <c r="E64" s="21" t="s">
        <v>262</v>
      </c>
      <c r="F64" s="52" t="s">
        <v>263</v>
      </c>
      <c r="G64" s="40" t="s">
        <v>51</v>
      </c>
      <c r="H64" s="40">
        <v>1</v>
      </c>
      <c r="I64" s="41">
        <v>1.3</v>
      </c>
      <c r="J64" s="21" t="s">
        <v>47</v>
      </c>
      <c r="K64" s="21" t="s">
        <v>316</v>
      </c>
      <c r="L64" s="21" t="s">
        <v>266</v>
      </c>
      <c r="M64" s="21" t="s">
        <v>49</v>
      </c>
      <c r="N64" s="21" t="s">
        <v>212</v>
      </c>
    </row>
    <row r="65" spans="1:14" s="3" customFormat="1" ht="56.25" customHeight="1">
      <c r="A65" s="44" t="s">
        <v>274</v>
      </c>
      <c r="B65" s="46"/>
      <c r="C65" s="46"/>
      <c r="D65" s="25" t="s">
        <v>228</v>
      </c>
      <c r="E65" s="21" t="s">
        <v>264</v>
      </c>
      <c r="F65" s="52" t="s">
        <v>263</v>
      </c>
      <c r="G65" s="40" t="s">
        <v>51</v>
      </c>
      <c r="H65" s="40">
        <v>1</v>
      </c>
      <c r="I65" s="41">
        <v>3.4</v>
      </c>
      <c r="J65" s="21" t="s">
        <v>47</v>
      </c>
      <c r="K65" s="21" t="s">
        <v>287</v>
      </c>
      <c r="L65" s="21" t="s">
        <v>318</v>
      </c>
      <c r="M65" s="21" t="s">
        <v>49</v>
      </c>
      <c r="N65" s="21" t="s">
        <v>212</v>
      </c>
    </row>
    <row r="66" spans="1:14" s="3" customFormat="1" ht="56.25" customHeight="1">
      <c r="A66" s="44" t="s">
        <v>274</v>
      </c>
      <c r="B66" s="46"/>
      <c r="C66" s="46"/>
      <c r="D66" s="25" t="s">
        <v>234</v>
      </c>
      <c r="E66" s="57" t="s">
        <v>267</v>
      </c>
      <c r="F66" s="52" t="s">
        <v>267</v>
      </c>
      <c r="G66" s="40" t="s">
        <v>260</v>
      </c>
      <c r="H66" s="40">
        <v>1</v>
      </c>
      <c r="I66" s="41">
        <v>3.5</v>
      </c>
      <c r="J66" s="21"/>
      <c r="K66" s="21" t="s">
        <v>305</v>
      </c>
      <c r="L66" s="21" t="s">
        <v>317</v>
      </c>
      <c r="M66" s="21" t="s">
        <v>49</v>
      </c>
      <c r="N66" s="21" t="s">
        <v>212</v>
      </c>
    </row>
    <row r="67" spans="1:14" s="3" customFormat="1" ht="56.25" customHeight="1">
      <c r="A67" s="44" t="s">
        <v>277</v>
      </c>
      <c r="B67" s="46"/>
      <c r="C67" s="46"/>
      <c r="D67" s="25" t="s">
        <v>239</v>
      </c>
      <c r="E67" s="57" t="s">
        <v>268</v>
      </c>
      <c r="F67" s="52" t="s">
        <v>268</v>
      </c>
      <c r="G67" s="40" t="s">
        <v>260</v>
      </c>
      <c r="H67" s="40">
        <v>1</v>
      </c>
      <c r="I67" s="41">
        <v>0.417</v>
      </c>
      <c r="J67" s="21"/>
      <c r="K67" s="21" t="s">
        <v>305</v>
      </c>
      <c r="L67" s="21" t="s">
        <v>317</v>
      </c>
      <c r="M67" s="21" t="s">
        <v>49</v>
      </c>
      <c r="N67" s="21" t="s">
        <v>212</v>
      </c>
    </row>
    <row r="68" spans="1:14" s="3" customFormat="1" ht="88.5" customHeight="1">
      <c r="A68" s="44" t="s">
        <v>300</v>
      </c>
      <c r="B68" s="50" t="s">
        <v>69</v>
      </c>
      <c r="C68" s="50" t="s">
        <v>207</v>
      </c>
      <c r="D68" s="25" t="s">
        <v>241</v>
      </c>
      <c r="E68" s="49" t="s">
        <v>206</v>
      </c>
      <c r="F68" s="49" t="s">
        <v>88</v>
      </c>
      <c r="G68" s="51" t="s">
        <v>51</v>
      </c>
      <c r="H68" s="51">
        <v>1</v>
      </c>
      <c r="I68" s="55">
        <v>96</v>
      </c>
      <c r="J68" s="49" t="s">
        <v>47</v>
      </c>
      <c r="K68" s="48" t="s">
        <v>299</v>
      </c>
      <c r="L68" s="48" t="s">
        <v>288</v>
      </c>
      <c r="M68" s="49" t="s">
        <v>49</v>
      </c>
      <c r="N68" s="49" t="s">
        <v>63</v>
      </c>
    </row>
    <row r="69" spans="1:14" s="3" customFormat="1" ht="39.75" customHeight="1">
      <c r="A69" s="44" t="s">
        <v>319</v>
      </c>
      <c r="B69" s="46"/>
      <c r="C69" s="46"/>
      <c r="D69" s="25" t="s">
        <v>242</v>
      </c>
      <c r="E69" s="21" t="s">
        <v>165</v>
      </c>
      <c r="F69" s="52"/>
      <c r="G69" s="40"/>
      <c r="H69" s="40"/>
      <c r="I69" s="41">
        <v>1.9375</v>
      </c>
      <c r="J69" s="21"/>
      <c r="K69" s="21" t="s">
        <v>320</v>
      </c>
      <c r="L69" s="21" t="s">
        <v>288</v>
      </c>
      <c r="M69" s="21" t="s">
        <v>49</v>
      </c>
      <c r="N69" s="21" t="s">
        <v>212</v>
      </c>
    </row>
    <row r="70" spans="1:14" s="3" customFormat="1" ht="13.5" customHeight="1">
      <c r="A70" s="87" t="s">
        <v>34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9"/>
    </row>
    <row r="71" spans="1:14" s="3" customFormat="1" ht="13.5" customHeight="1">
      <c r="A71" s="7"/>
      <c r="B71" s="20" t="s">
        <v>27</v>
      </c>
      <c r="C71" s="20" t="s">
        <v>27</v>
      </c>
      <c r="D71" s="20" t="s">
        <v>27</v>
      </c>
      <c r="E71" s="7"/>
      <c r="F71" s="20" t="s">
        <v>27</v>
      </c>
      <c r="G71" s="20" t="s">
        <v>27</v>
      </c>
      <c r="H71" s="20" t="s">
        <v>27</v>
      </c>
      <c r="I71" s="20" t="s">
        <v>45</v>
      </c>
      <c r="J71" s="20" t="s">
        <v>27</v>
      </c>
      <c r="K71" s="20" t="s">
        <v>27</v>
      </c>
      <c r="L71" s="20" t="s">
        <v>27</v>
      </c>
      <c r="M71" s="7"/>
      <c r="N71" s="7"/>
    </row>
    <row r="72" spans="1:14" s="3" customFormat="1" ht="13.5" customHeight="1">
      <c r="A72" s="87" t="s">
        <v>37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</row>
    <row r="73" spans="1:14" s="3" customFormat="1" ht="16.5" customHeight="1">
      <c r="A73" s="44" t="s">
        <v>78</v>
      </c>
      <c r="B73" s="20" t="s">
        <v>27</v>
      </c>
      <c r="C73" s="20" t="s">
        <v>27</v>
      </c>
      <c r="D73" s="20" t="s">
        <v>27</v>
      </c>
      <c r="E73" s="20" t="s">
        <v>27</v>
      </c>
      <c r="F73" s="20" t="s">
        <v>27</v>
      </c>
      <c r="G73" s="20" t="s">
        <v>27</v>
      </c>
      <c r="H73" s="20" t="s">
        <v>27</v>
      </c>
      <c r="I73" s="41" t="e">
        <f>I22+I33+I35+I43+#REF!+I64+I67</f>
        <v>#REF!</v>
      </c>
      <c r="J73" s="20" t="s">
        <v>27</v>
      </c>
      <c r="K73" s="20" t="s">
        <v>27</v>
      </c>
      <c r="L73" s="20" t="s">
        <v>27</v>
      </c>
      <c r="M73" s="21" t="s">
        <v>46</v>
      </c>
      <c r="N73" s="9"/>
    </row>
    <row r="74" spans="1:14" s="3" customFormat="1" ht="16.5" customHeight="1">
      <c r="A74" s="44" t="s">
        <v>79</v>
      </c>
      <c r="B74" s="20" t="s">
        <v>27</v>
      </c>
      <c r="C74" s="20" t="s">
        <v>27</v>
      </c>
      <c r="D74" s="20" t="s">
        <v>27</v>
      </c>
      <c r="E74" s="20" t="s">
        <v>27</v>
      </c>
      <c r="F74" s="20" t="s">
        <v>27</v>
      </c>
      <c r="G74" s="20" t="s">
        <v>27</v>
      </c>
      <c r="H74" s="20" t="s">
        <v>27</v>
      </c>
      <c r="I74" s="41" t="e">
        <f>I34+I23+#REF!+I63</f>
        <v>#REF!</v>
      </c>
      <c r="J74" s="20" t="s">
        <v>27</v>
      </c>
      <c r="K74" s="20" t="s">
        <v>27</v>
      </c>
      <c r="L74" s="20" t="s">
        <v>27</v>
      </c>
      <c r="M74" s="21" t="s">
        <v>46</v>
      </c>
      <c r="N74" s="9"/>
    </row>
    <row r="75" spans="1:14" s="3" customFormat="1" ht="16.5" customHeight="1">
      <c r="A75" s="44" t="s">
        <v>85</v>
      </c>
      <c r="B75" s="20" t="s">
        <v>27</v>
      </c>
      <c r="C75" s="20" t="s">
        <v>27</v>
      </c>
      <c r="D75" s="20" t="s">
        <v>27</v>
      </c>
      <c r="E75" s="20" t="s">
        <v>27</v>
      </c>
      <c r="F75" s="20" t="s">
        <v>27</v>
      </c>
      <c r="G75" s="20" t="s">
        <v>27</v>
      </c>
      <c r="H75" s="20" t="s">
        <v>27</v>
      </c>
      <c r="I75" s="41">
        <f>I24</f>
        <v>38.84424</v>
      </c>
      <c r="J75" s="20" t="s">
        <v>27</v>
      </c>
      <c r="K75" s="20" t="s">
        <v>27</v>
      </c>
      <c r="L75" s="20" t="s">
        <v>27</v>
      </c>
      <c r="M75" s="21" t="s">
        <v>46</v>
      </c>
      <c r="N75" s="9"/>
    </row>
    <row r="76" spans="1:14" s="3" customFormat="1" ht="16.5" customHeight="1">
      <c r="A76" s="44" t="s">
        <v>136</v>
      </c>
      <c r="B76" s="20" t="s">
        <v>27</v>
      </c>
      <c r="C76" s="20" t="s">
        <v>27</v>
      </c>
      <c r="D76" s="20" t="s">
        <v>27</v>
      </c>
      <c r="E76" s="20" t="s">
        <v>27</v>
      </c>
      <c r="F76" s="20" t="s">
        <v>27</v>
      </c>
      <c r="G76" s="20" t="s">
        <v>27</v>
      </c>
      <c r="H76" s="20" t="s">
        <v>27</v>
      </c>
      <c r="I76" s="41">
        <f>I36</f>
        <v>29.4</v>
      </c>
      <c r="J76" s="20" t="s">
        <v>27</v>
      </c>
      <c r="K76" s="20" t="s">
        <v>27</v>
      </c>
      <c r="L76" s="20" t="s">
        <v>27</v>
      </c>
      <c r="M76" s="21" t="s">
        <v>46</v>
      </c>
      <c r="N76" s="9"/>
    </row>
    <row r="77" spans="1:14" s="3" customFormat="1" ht="16.5" customHeight="1">
      <c r="A77" s="44" t="s">
        <v>102</v>
      </c>
      <c r="B77" s="20" t="s">
        <v>27</v>
      </c>
      <c r="C77" s="20" t="s">
        <v>27</v>
      </c>
      <c r="D77" s="20" t="s">
        <v>27</v>
      </c>
      <c r="E77" s="20" t="s">
        <v>27</v>
      </c>
      <c r="F77" s="20" t="s">
        <v>27</v>
      </c>
      <c r="G77" s="20" t="s">
        <v>27</v>
      </c>
      <c r="H77" s="20" t="s">
        <v>27</v>
      </c>
      <c r="I77" s="41" t="e">
        <f>I28+I41+I42+I47+I50+#REF!</f>
        <v>#REF!</v>
      </c>
      <c r="J77" s="20" t="s">
        <v>27</v>
      </c>
      <c r="K77" s="20" t="s">
        <v>27</v>
      </c>
      <c r="L77" s="20" t="s">
        <v>27</v>
      </c>
      <c r="M77" s="21" t="s">
        <v>46</v>
      </c>
      <c r="N77" s="9"/>
    </row>
    <row r="78" spans="1:14" s="3" customFormat="1" ht="16.5" customHeight="1">
      <c r="A78" s="44" t="s">
        <v>110</v>
      </c>
      <c r="B78" s="20" t="s">
        <v>27</v>
      </c>
      <c r="C78" s="20" t="s">
        <v>27</v>
      </c>
      <c r="D78" s="20" t="s">
        <v>27</v>
      </c>
      <c r="E78" s="20" t="s">
        <v>27</v>
      </c>
      <c r="F78" s="20" t="s">
        <v>27</v>
      </c>
      <c r="G78" s="20" t="s">
        <v>27</v>
      </c>
      <c r="H78" s="20" t="s">
        <v>27</v>
      </c>
      <c r="I78" s="41" t="e">
        <f>I31+I30+I29+#REF!+I62+#REF!</f>
        <v>#REF!</v>
      </c>
      <c r="J78" s="20" t="s">
        <v>27</v>
      </c>
      <c r="K78" s="20" t="s">
        <v>27</v>
      </c>
      <c r="L78" s="20" t="s">
        <v>27</v>
      </c>
      <c r="M78" s="21" t="s">
        <v>46</v>
      </c>
      <c r="N78" s="9"/>
    </row>
    <row r="79" spans="1:14" s="3" customFormat="1" ht="16.5" customHeight="1">
      <c r="A79" s="44" t="s">
        <v>99</v>
      </c>
      <c r="B79" s="20" t="s">
        <v>27</v>
      </c>
      <c r="C79" s="20" t="s">
        <v>27</v>
      </c>
      <c r="D79" s="20" t="s">
        <v>27</v>
      </c>
      <c r="E79" s="20" t="s">
        <v>27</v>
      </c>
      <c r="F79" s="20" t="s">
        <v>27</v>
      </c>
      <c r="G79" s="20" t="s">
        <v>27</v>
      </c>
      <c r="H79" s="20" t="s">
        <v>27</v>
      </c>
      <c r="I79" s="41">
        <f>I40</f>
        <v>2.5</v>
      </c>
      <c r="J79" s="20" t="s">
        <v>27</v>
      </c>
      <c r="K79" s="20" t="s">
        <v>27</v>
      </c>
      <c r="L79" s="20" t="s">
        <v>27</v>
      </c>
      <c r="M79" s="21" t="s">
        <v>46</v>
      </c>
      <c r="N79" s="9"/>
    </row>
    <row r="80" spans="1:14" s="3" customFormat="1" ht="16.5" customHeight="1">
      <c r="A80" s="44" t="s">
        <v>178</v>
      </c>
      <c r="B80" s="20" t="s">
        <v>27</v>
      </c>
      <c r="C80" s="20" t="s">
        <v>27</v>
      </c>
      <c r="D80" s="20" t="s">
        <v>27</v>
      </c>
      <c r="E80" s="20" t="s">
        <v>27</v>
      </c>
      <c r="F80" s="20" t="s">
        <v>27</v>
      </c>
      <c r="G80" s="20" t="s">
        <v>27</v>
      </c>
      <c r="H80" s="20" t="s">
        <v>27</v>
      </c>
      <c r="I80" s="41" t="e">
        <f>I52+#REF!+I46+#REF!+I58+#REF!+#REF!+#REF!</f>
        <v>#REF!</v>
      </c>
      <c r="J80" s="20" t="s">
        <v>27</v>
      </c>
      <c r="K80" s="20" t="s">
        <v>27</v>
      </c>
      <c r="L80" s="20" t="s">
        <v>27</v>
      </c>
      <c r="M80" s="21" t="s">
        <v>46</v>
      </c>
      <c r="N80" s="9"/>
    </row>
    <row r="81" spans="1:14" s="3" customFormat="1" ht="16.5" customHeight="1">
      <c r="A81" s="44" t="s">
        <v>202</v>
      </c>
      <c r="B81" s="20" t="s">
        <v>27</v>
      </c>
      <c r="C81" s="20" t="s">
        <v>27</v>
      </c>
      <c r="D81" s="20" t="s">
        <v>27</v>
      </c>
      <c r="E81" s="20" t="s">
        <v>27</v>
      </c>
      <c r="F81" s="20" t="s">
        <v>27</v>
      </c>
      <c r="G81" s="20" t="s">
        <v>27</v>
      </c>
      <c r="H81" s="20" t="s">
        <v>27</v>
      </c>
      <c r="I81" s="41" t="e">
        <f>#REF!</f>
        <v>#REF!</v>
      </c>
      <c r="J81" s="20" t="s">
        <v>27</v>
      </c>
      <c r="K81" s="20" t="s">
        <v>27</v>
      </c>
      <c r="L81" s="20" t="s">
        <v>27</v>
      </c>
      <c r="M81" s="21" t="s">
        <v>46</v>
      </c>
      <c r="N81" s="9"/>
    </row>
    <row r="82" spans="1:14" s="3" customFormat="1" ht="16.5" customHeight="1">
      <c r="A82" s="44" t="s">
        <v>217</v>
      </c>
      <c r="B82" s="20" t="s">
        <v>27</v>
      </c>
      <c r="C82" s="20" t="s">
        <v>27</v>
      </c>
      <c r="D82" s="20" t="s">
        <v>27</v>
      </c>
      <c r="E82" s="20" t="s">
        <v>27</v>
      </c>
      <c r="F82" s="20" t="s">
        <v>27</v>
      </c>
      <c r="G82" s="20" t="s">
        <v>27</v>
      </c>
      <c r="H82" s="20" t="s">
        <v>27</v>
      </c>
      <c r="I82" s="41" t="e">
        <f>I55+#REF!+#REF!+#REF!+#REF!</f>
        <v>#REF!</v>
      </c>
      <c r="J82" s="20" t="s">
        <v>27</v>
      </c>
      <c r="K82" s="20" t="s">
        <v>27</v>
      </c>
      <c r="L82" s="20" t="s">
        <v>27</v>
      </c>
      <c r="M82" s="21" t="s">
        <v>46</v>
      </c>
      <c r="N82" s="9"/>
    </row>
    <row r="83" spans="1:14" s="3" customFormat="1" ht="16.5" customHeight="1">
      <c r="A83" s="44" t="s">
        <v>213</v>
      </c>
      <c r="B83" s="20" t="s">
        <v>27</v>
      </c>
      <c r="C83" s="20" t="s">
        <v>27</v>
      </c>
      <c r="D83" s="20" t="s">
        <v>27</v>
      </c>
      <c r="E83" s="20" t="s">
        <v>27</v>
      </c>
      <c r="F83" s="20" t="s">
        <v>27</v>
      </c>
      <c r="G83" s="20" t="s">
        <v>27</v>
      </c>
      <c r="H83" s="20" t="s">
        <v>27</v>
      </c>
      <c r="I83" s="41">
        <f>I54</f>
        <v>48.4</v>
      </c>
      <c r="J83" s="20" t="s">
        <v>27</v>
      </c>
      <c r="K83" s="20" t="s">
        <v>27</v>
      </c>
      <c r="L83" s="20" t="s">
        <v>27</v>
      </c>
      <c r="M83" s="21" t="s">
        <v>46</v>
      </c>
      <c r="N83" s="9"/>
    </row>
    <row r="84" spans="1:14" s="3" customFormat="1" ht="16.5" customHeight="1">
      <c r="A84" s="44" t="s">
        <v>179</v>
      </c>
      <c r="B84" s="20" t="s">
        <v>27</v>
      </c>
      <c r="C84" s="20" t="s">
        <v>27</v>
      </c>
      <c r="D84" s="20" t="s">
        <v>27</v>
      </c>
      <c r="E84" s="20" t="s">
        <v>27</v>
      </c>
      <c r="F84" s="20" t="s">
        <v>27</v>
      </c>
      <c r="G84" s="20" t="s">
        <v>27</v>
      </c>
      <c r="H84" s="20" t="s">
        <v>27</v>
      </c>
      <c r="I84" s="41">
        <f>I48</f>
        <v>9.5</v>
      </c>
      <c r="J84" s="20" t="s">
        <v>27</v>
      </c>
      <c r="K84" s="20" t="s">
        <v>27</v>
      </c>
      <c r="L84" s="20" t="s">
        <v>27</v>
      </c>
      <c r="M84" s="21" t="s">
        <v>46</v>
      </c>
      <c r="N84" s="9"/>
    </row>
    <row r="85" spans="1:14" s="3" customFormat="1" ht="16.5" customHeight="1">
      <c r="A85" s="44" t="s">
        <v>151</v>
      </c>
      <c r="B85" s="20" t="s">
        <v>27</v>
      </c>
      <c r="C85" s="20" t="s">
        <v>27</v>
      </c>
      <c r="D85" s="20" t="s">
        <v>27</v>
      </c>
      <c r="E85" s="20" t="s">
        <v>27</v>
      </c>
      <c r="F85" s="20" t="s">
        <v>27</v>
      </c>
      <c r="G85" s="20" t="s">
        <v>27</v>
      </c>
      <c r="H85" s="20" t="s">
        <v>27</v>
      </c>
      <c r="I85" s="41">
        <f>I39+I56</f>
        <v>23</v>
      </c>
      <c r="J85" s="20" t="s">
        <v>27</v>
      </c>
      <c r="K85" s="20" t="s">
        <v>27</v>
      </c>
      <c r="L85" s="20" t="s">
        <v>27</v>
      </c>
      <c r="M85" s="21" t="s">
        <v>46</v>
      </c>
      <c r="N85" s="9"/>
    </row>
    <row r="86" spans="1:14" s="3" customFormat="1" ht="16.5" customHeight="1">
      <c r="A86" s="44" t="s">
        <v>145</v>
      </c>
      <c r="B86" s="20" t="s">
        <v>27</v>
      </c>
      <c r="C86" s="20" t="s">
        <v>27</v>
      </c>
      <c r="D86" s="20" t="s">
        <v>27</v>
      </c>
      <c r="E86" s="20" t="s">
        <v>27</v>
      </c>
      <c r="F86" s="20" t="s">
        <v>27</v>
      </c>
      <c r="G86" s="20" t="s">
        <v>27</v>
      </c>
      <c r="H86" s="20" t="s">
        <v>27</v>
      </c>
      <c r="I86" s="41">
        <f>I38</f>
        <v>31</v>
      </c>
      <c r="J86" s="20" t="s">
        <v>27</v>
      </c>
      <c r="K86" s="20" t="s">
        <v>27</v>
      </c>
      <c r="L86" s="20" t="s">
        <v>27</v>
      </c>
      <c r="M86" s="21" t="s">
        <v>46</v>
      </c>
      <c r="N86" s="9"/>
    </row>
    <row r="87" spans="1:14" s="3" customFormat="1" ht="16.5" customHeight="1">
      <c r="A87" s="44" t="s">
        <v>233</v>
      </c>
      <c r="B87" s="20" t="s">
        <v>27</v>
      </c>
      <c r="C87" s="20" t="s">
        <v>27</v>
      </c>
      <c r="D87" s="20" t="s">
        <v>27</v>
      </c>
      <c r="E87" s="20" t="s">
        <v>27</v>
      </c>
      <c r="F87" s="20" t="s">
        <v>27</v>
      </c>
      <c r="G87" s="20" t="s">
        <v>27</v>
      </c>
      <c r="H87" s="20" t="s">
        <v>27</v>
      </c>
      <c r="I87" s="41" t="e">
        <f>I57+#REF!</f>
        <v>#REF!</v>
      </c>
      <c r="J87" s="20" t="s">
        <v>27</v>
      </c>
      <c r="K87" s="20" t="s">
        <v>27</v>
      </c>
      <c r="L87" s="20" t="s">
        <v>27</v>
      </c>
      <c r="M87" s="21" t="s">
        <v>46</v>
      </c>
      <c r="N87" s="9"/>
    </row>
    <row r="88" spans="1:14" s="3" customFormat="1" ht="16.5" customHeight="1">
      <c r="A88" s="44" t="s">
        <v>225</v>
      </c>
      <c r="B88" s="20" t="s">
        <v>27</v>
      </c>
      <c r="C88" s="20" t="s">
        <v>27</v>
      </c>
      <c r="D88" s="20" t="s">
        <v>27</v>
      </c>
      <c r="E88" s="20" t="s">
        <v>27</v>
      </c>
      <c r="F88" s="20" t="s">
        <v>27</v>
      </c>
      <c r="G88" s="20" t="s">
        <v>27</v>
      </c>
      <c r="H88" s="20" t="s">
        <v>27</v>
      </c>
      <c r="I88" s="41" t="e">
        <f>#REF!+#REF!</f>
        <v>#REF!</v>
      </c>
      <c r="J88" s="20" t="s">
        <v>27</v>
      </c>
      <c r="K88" s="20" t="s">
        <v>27</v>
      </c>
      <c r="L88" s="20" t="s">
        <v>27</v>
      </c>
      <c r="M88" s="21" t="s">
        <v>46</v>
      </c>
      <c r="N88" s="9"/>
    </row>
    <row r="89" spans="1:14" s="3" customFormat="1" ht="16.5" customHeight="1">
      <c r="A89" s="44" t="s">
        <v>246</v>
      </c>
      <c r="B89" s="20" t="s">
        <v>27</v>
      </c>
      <c r="C89" s="20" t="s">
        <v>27</v>
      </c>
      <c r="D89" s="20" t="s">
        <v>27</v>
      </c>
      <c r="E89" s="20" t="s">
        <v>27</v>
      </c>
      <c r="F89" s="20" t="s">
        <v>27</v>
      </c>
      <c r="G89" s="20" t="s">
        <v>27</v>
      </c>
      <c r="H89" s="20" t="s">
        <v>27</v>
      </c>
      <c r="I89" s="41" t="e">
        <f>#REF!</f>
        <v>#REF!</v>
      </c>
      <c r="J89" s="20" t="s">
        <v>27</v>
      </c>
      <c r="K89" s="20" t="s">
        <v>27</v>
      </c>
      <c r="L89" s="20" t="s">
        <v>27</v>
      </c>
      <c r="M89" s="21" t="s">
        <v>46</v>
      </c>
      <c r="N89" s="9"/>
    </row>
    <row r="90" spans="1:14" s="3" customFormat="1" ht="16.5" customHeight="1">
      <c r="A90" s="44" t="s">
        <v>61</v>
      </c>
      <c r="B90" s="20" t="s">
        <v>27</v>
      </c>
      <c r="C90" s="20" t="s">
        <v>27</v>
      </c>
      <c r="D90" s="20" t="s">
        <v>27</v>
      </c>
      <c r="E90" s="20" t="s">
        <v>27</v>
      </c>
      <c r="F90" s="20" t="s">
        <v>27</v>
      </c>
      <c r="G90" s="20" t="s">
        <v>27</v>
      </c>
      <c r="H90" s="20" t="s">
        <v>27</v>
      </c>
      <c r="I90" s="41" t="e">
        <f>I16+I37+I32+I25+I53+I45+#REF!+#REF!+I65+I66</f>
        <v>#REF!</v>
      </c>
      <c r="J90" s="20" t="s">
        <v>27</v>
      </c>
      <c r="K90" s="20" t="s">
        <v>27</v>
      </c>
      <c r="L90" s="20" t="s">
        <v>27</v>
      </c>
      <c r="M90" s="21" t="s">
        <v>46</v>
      </c>
      <c r="N90" s="9"/>
    </row>
    <row r="91" spans="1:14" s="3" customFormat="1" ht="16.5" customHeight="1">
      <c r="A91" s="44" t="s">
        <v>254</v>
      </c>
      <c r="B91" s="20" t="s">
        <v>27</v>
      </c>
      <c r="C91" s="20" t="s">
        <v>27</v>
      </c>
      <c r="D91" s="20" t="s">
        <v>27</v>
      </c>
      <c r="E91" s="20" t="s">
        <v>27</v>
      </c>
      <c r="F91" s="20" t="s">
        <v>27</v>
      </c>
      <c r="G91" s="20" t="s">
        <v>27</v>
      </c>
      <c r="H91" s="20" t="s">
        <v>27</v>
      </c>
      <c r="I91" s="41" t="e">
        <f>#REF!</f>
        <v>#REF!</v>
      </c>
      <c r="J91" s="20" t="s">
        <v>27</v>
      </c>
      <c r="K91" s="20" t="s">
        <v>27</v>
      </c>
      <c r="L91" s="20" t="s">
        <v>27</v>
      </c>
      <c r="M91" s="21" t="s">
        <v>46</v>
      </c>
      <c r="N91" s="9"/>
    </row>
    <row r="92" spans="1:14" s="3" customFormat="1" ht="16.5" customHeight="1">
      <c r="A92" s="44" t="s">
        <v>269</v>
      </c>
      <c r="B92" s="20"/>
      <c r="C92" s="20"/>
      <c r="D92" s="20"/>
      <c r="E92" s="20"/>
      <c r="F92" s="20"/>
      <c r="G92" s="20"/>
      <c r="H92" s="20"/>
      <c r="I92" s="41">
        <f>I68</f>
        <v>96</v>
      </c>
      <c r="J92" s="20"/>
      <c r="K92" s="20"/>
      <c r="L92" s="20"/>
      <c r="M92" s="21"/>
      <c r="N92" s="9"/>
    </row>
    <row r="93" spans="1:14" s="3" customFormat="1" ht="16.5" customHeight="1">
      <c r="A93" s="44" t="s">
        <v>270</v>
      </c>
      <c r="B93" s="20"/>
      <c r="C93" s="20"/>
      <c r="D93" s="20"/>
      <c r="E93" s="20"/>
      <c r="F93" s="20"/>
      <c r="G93" s="20"/>
      <c r="H93" s="20"/>
      <c r="I93" s="41">
        <f>I69</f>
        <v>1.9375</v>
      </c>
      <c r="J93" s="20"/>
      <c r="K93" s="20"/>
      <c r="L93" s="20"/>
      <c r="M93" s="21"/>
      <c r="N93" s="9"/>
    </row>
    <row r="94" spans="1:14" s="3" customFormat="1" ht="16.5" customHeight="1">
      <c r="A94" s="44" t="s">
        <v>255</v>
      </c>
      <c r="B94" s="20" t="s">
        <v>27</v>
      </c>
      <c r="C94" s="20" t="s">
        <v>27</v>
      </c>
      <c r="D94" s="20" t="s">
        <v>27</v>
      </c>
      <c r="E94" s="20" t="s">
        <v>27</v>
      </c>
      <c r="F94" s="20" t="s">
        <v>27</v>
      </c>
      <c r="G94" s="20" t="s">
        <v>27</v>
      </c>
      <c r="H94" s="20" t="s">
        <v>27</v>
      </c>
      <c r="I94" s="41" t="e">
        <f>#REF!+#REF!</f>
        <v>#REF!</v>
      </c>
      <c r="J94" s="20" t="s">
        <v>27</v>
      </c>
      <c r="K94" s="20" t="s">
        <v>27</v>
      </c>
      <c r="L94" s="20" t="s">
        <v>27</v>
      </c>
      <c r="M94" s="21" t="s">
        <v>46</v>
      </c>
      <c r="N94" s="9"/>
    </row>
    <row r="95" spans="1:14" s="3" customFormat="1" ht="13.5" customHeight="1">
      <c r="A95" s="87" t="s">
        <v>36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9"/>
    </row>
    <row r="96" spans="1:14" s="3" customFormat="1" ht="13.5" customHeight="1">
      <c r="A96" s="20"/>
      <c r="B96" s="20" t="s">
        <v>27</v>
      </c>
      <c r="C96" s="20" t="s">
        <v>27</v>
      </c>
      <c r="D96" s="20" t="s">
        <v>27</v>
      </c>
      <c r="E96" s="20" t="s">
        <v>27</v>
      </c>
      <c r="F96" s="20" t="s">
        <v>27</v>
      </c>
      <c r="G96" s="20" t="s">
        <v>27</v>
      </c>
      <c r="H96" s="20" t="s">
        <v>27</v>
      </c>
      <c r="I96" s="9" t="s">
        <v>45</v>
      </c>
      <c r="J96" s="20" t="s">
        <v>27</v>
      </c>
      <c r="K96" s="20" t="s">
        <v>27</v>
      </c>
      <c r="L96" s="20" t="s">
        <v>27</v>
      </c>
      <c r="M96" s="8"/>
      <c r="N96" s="9"/>
    </row>
    <row r="97" spans="1:14" s="3" customFormat="1" ht="13.5" customHeight="1">
      <c r="A97" s="100" t="s">
        <v>26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2"/>
    </row>
    <row r="98" spans="1:14" s="3" customFormat="1" ht="12.75">
      <c r="A98" s="79" t="s">
        <v>38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1:14" s="3" customFormat="1" ht="56.25">
      <c r="A99" s="23" t="s">
        <v>27</v>
      </c>
      <c r="B99" s="23" t="s">
        <v>27</v>
      </c>
      <c r="C99" s="23" t="s">
        <v>27</v>
      </c>
      <c r="D99" s="23" t="s">
        <v>27</v>
      </c>
      <c r="E99" s="23" t="s">
        <v>27</v>
      </c>
      <c r="F99" s="23" t="s">
        <v>27</v>
      </c>
      <c r="G99" s="23" t="s">
        <v>27</v>
      </c>
      <c r="H99" s="23" t="s">
        <v>27</v>
      </c>
      <c r="I99" s="22" t="e">
        <f>SUM(I73:I94)</f>
        <v>#REF!</v>
      </c>
      <c r="J99" s="23" t="s">
        <v>27</v>
      </c>
      <c r="K99" s="23" t="s">
        <v>27</v>
      </c>
      <c r="L99" s="23" t="s">
        <v>27</v>
      </c>
      <c r="M99" s="24" t="s">
        <v>35</v>
      </c>
      <c r="N99" s="25" t="s">
        <v>27</v>
      </c>
    </row>
    <row r="100" spans="1:14" s="3" customFormat="1" ht="12.75">
      <c r="A100" s="79" t="s">
        <v>39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1"/>
    </row>
    <row r="101" spans="1:14" s="3" customFormat="1" ht="56.25">
      <c r="A101" s="23" t="s">
        <v>27</v>
      </c>
      <c r="B101" s="23" t="s">
        <v>27</v>
      </c>
      <c r="C101" s="23" t="s">
        <v>27</v>
      </c>
      <c r="D101" s="23" t="s">
        <v>27</v>
      </c>
      <c r="E101" s="23" t="s">
        <v>27</v>
      </c>
      <c r="F101" s="23" t="s">
        <v>27</v>
      </c>
      <c r="G101" s="23" t="s">
        <v>27</v>
      </c>
      <c r="H101" s="23" t="s">
        <v>27</v>
      </c>
      <c r="I101" s="9" t="s">
        <v>45</v>
      </c>
      <c r="J101" s="23" t="s">
        <v>27</v>
      </c>
      <c r="K101" s="23" t="s">
        <v>27</v>
      </c>
      <c r="L101" s="23" t="s">
        <v>27</v>
      </c>
      <c r="M101" s="24" t="s">
        <v>35</v>
      </c>
      <c r="N101" s="25" t="s">
        <v>27</v>
      </c>
    </row>
    <row r="102" spans="1:14" s="3" customFormat="1" ht="12.75">
      <c r="A102" s="79" t="s">
        <v>40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1"/>
    </row>
    <row r="103" spans="1:14" s="3" customFormat="1" ht="12.75">
      <c r="A103" s="23" t="s">
        <v>27</v>
      </c>
      <c r="B103" s="23" t="s">
        <v>27</v>
      </c>
      <c r="C103" s="23" t="s">
        <v>27</v>
      </c>
      <c r="D103" s="23" t="s">
        <v>27</v>
      </c>
      <c r="E103" s="23" t="s">
        <v>27</v>
      </c>
      <c r="F103" s="23" t="s">
        <v>27</v>
      </c>
      <c r="G103" s="23" t="s">
        <v>27</v>
      </c>
      <c r="H103" s="23" t="s">
        <v>27</v>
      </c>
      <c r="I103" s="27" t="e">
        <f>#REF!+#REF!+#REF!</f>
        <v>#REF!</v>
      </c>
      <c r="J103" s="23" t="s">
        <v>27</v>
      </c>
      <c r="K103" s="23" t="s">
        <v>27</v>
      </c>
      <c r="L103" s="23" t="s">
        <v>27</v>
      </c>
      <c r="M103" s="24"/>
      <c r="N103" s="25" t="s">
        <v>27</v>
      </c>
    </row>
    <row r="104" spans="1:14" s="3" customFormat="1" ht="12.75">
      <c r="A104" s="79" t="s">
        <v>41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1"/>
    </row>
    <row r="105" spans="1:14" s="3" customFormat="1" ht="25.5">
      <c r="A105" s="23" t="s">
        <v>27</v>
      </c>
      <c r="B105" s="23" t="s">
        <v>27</v>
      </c>
      <c r="C105" s="23" t="s">
        <v>27</v>
      </c>
      <c r="D105" s="23" t="s">
        <v>27</v>
      </c>
      <c r="E105" s="23" t="s">
        <v>27</v>
      </c>
      <c r="F105" s="23" t="s">
        <v>27</v>
      </c>
      <c r="G105" s="23" t="s">
        <v>27</v>
      </c>
      <c r="H105" s="23" t="s">
        <v>27</v>
      </c>
      <c r="I105" s="9" t="s">
        <v>45</v>
      </c>
      <c r="J105" s="23" t="s">
        <v>27</v>
      </c>
      <c r="K105" s="23" t="s">
        <v>27</v>
      </c>
      <c r="L105" s="23" t="s">
        <v>27</v>
      </c>
      <c r="M105" s="26" t="s">
        <v>28</v>
      </c>
      <c r="N105" s="25" t="s">
        <v>27</v>
      </c>
    </row>
    <row r="106" spans="1:14" s="3" customFormat="1" ht="12.75">
      <c r="A106" s="84" t="s">
        <v>42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6"/>
    </row>
    <row r="107" spans="1:14" s="3" customFormat="1" ht="29.25" customHeight="1">
      <c r="A107" s="23" t="s">
        <v>27</v>
      </c>
      <c r="B107" s="23" t="s">
        <v>27</v>
      </c>
      <c r="C107" s="23" t="s">
        <v>27</v>
      </c>
      <c r="D107" s="23" t="s">
        <v>27</v>
      </c>
      <c r="E107" s="23" t="s">
        <v>27</v>
      </c>
      <c r="F107" s="23" t="s">
        <v>27</v>
      </c>
      <c r="G107" s="23" t="s">
        <v>27</v>
      </c>
      <c r="H107" s="23" t="s">
        <v>27</v>
      </c>
      <c r="I107" s="27"/>
      <c r="J107" s="23" t="s">
        <v>27</v>
      </c>
      <c r="K107" s="23" t="s">
        <v>27</v>
      </c>
      <c r="L107" s="23" t="s">
        <v>27</v>
      </c>
      <c r="M107" s="23" t="s">
        <v>27</v>
      </c>
      <c r="N107" s="25" t="s">
        <v>27</v>
      </c>
    </row>
    <row r="108" ht="15.75">
      <c r="N108" s="13"/>
    </row>
    <row r="109" spans="1:14" ht="15.75">
      <c r="A109" s="82" t="s">
        <v>62</v>
      </c>
      <c r="B109" s="82"/>
      <c r="C109" s="82"/>
      <c r="D109" s="82"/>
      <c r="E109" s="82"/>
      <c r="F109" s="82"/>
      <c r="G109" s="82"/>
      <c r="I109" s="29"/>
      <c r="J109" s="30"/>
      <c r="K109" s="31" t="s">
        <v>271</v>
      </c>
      <c r="L109" s="28" t="s">
        <v>272</v>
      </c>
      <c r="M109" s="13" t="s">
        <v>50</v>
      </c>
      <c r="N109" s="13"/>
    </row>
    <row r="110" spans="1:14" s="2" customFormat="1" ht="12">
      <c r="A110" s="83" t="s">
        <v>8</v>
      </c>
      <c r="B110" s="83"/>
      <c r="C110" s="83"/>
      <c r="D110" s="83"/>
      <c r="E110" s="83"/>
      <c r="F110" s="83"/>
      <c r="G110" s="83"/>
      <c r="H110" s="32"/>
      <c r="I110" s="33" t="s">
        <v>23</v>
      </c>
      <c r="J110" s="34"/>
      <c r="K110" s="105" t="s">
        <v>9</v>
      </c>
      <c r="L110" s="105"/>
      <c r="M110" s="105"/>
      <c r="N110" s="34"/>
    </row>
    <row r="111" spans="1:14" s="4" customFormat="1" ht="12">
      <c r="A111" s="35"/>
      <c r="B111" s="35"/>
      <c r="C111" s="35"/>
      <c r="D111" s="35"/>
      <c r="E111" s="35"/>
      <c r="F111" s="35"/>
      <c r="G111" s="35"/>
      <c r="H111" s="36"/>
      <c r="I111" s="37"/>
      <c r="J111" s="37"/>
      <c r="K111" s="33"/>
      <c r="L111" s="33"/>
      <c r="M111" s="33"/>
      <c r="N111" s="33"/>
    </row>
    <row r="112" spans="1:14" s="4" customFormat="1" ht="12">
      <c r="A112" s="35"/>
      <c r="B112" s="35"/>
      <c r="C112" s="35"/>
      <c r="D112" s="35"/>
      <c r="E112" s="35"/>
      <c r="F112" s="35"/>
      <c r="G112" s="35"/>
      <c r="H112" s="36"/>
      <c r="I112" s="42"/>
      <c r="J112" s="37"/>
      <c r="K112" s="33"/>
      <c r="L112" s="33"/>
      <c r="M112" s="33"/>
      <c r="N112" s="33"/>
    </row>
    <row r="113" spans="1:14" s="4" customFormat="1" ht="12">
      <c r="A113" s="35"/>
      <c r="B113" s="35"/>
      <c r="C113" s="35"/>
      <c r="D113" s="35"/>
      <c r="E113" s="35"/>
      <c r="F113" s="35"/>
      <c r="G113" s="35"/>
      <c r="H113" s="36"/>
      <c r="I113" s="37"/>
      <c r="J113" s="37"/>
      <c r="K113" s="114" t="s">
        <v>30</v>
      </c>
      <c r="L113" s="115"/>
      <c r="M113" s="116" t="s">
        <v>31</v>
      </c>
      <c r="N113" s="116"/>
    </row>
    <row r="114" spans="1:14" s="4" customFormat="1" ht="12">
      <c r="A114" s="35"/>
      <c r="B114" s="35"/>
      <c r="C114" s="35"/>
      <c r="D114" s="35"/>
      <c r="E114" s="35"/>
      <c r="F114" s="35"/>
      <c r="G114" s="35"/>
      <c r="H114" s="36"/>
      <c r="I114" s="42"/>
      <c r="J114" s="37"/>
      <c r="K114" s="114" t="s">
        <v>32</v>
      </c>
      <c r="L114" s="115"/>
      <c r="M114" s="116"/>
      <c r="N114" s="116"/>
    </row>
    <row r="115" spans="1:14" s="4" customFormat="1" ht="12">
      <c r="A115" s="35"/>
      <c r="B115" s="35"/>
      <c r="C115" s="35"/>
      <c r="D115" s="35"/>
      <c r="E115" s="35"/>
      <c r="F115" s="35"/>
      <c r="G115" s="35"/>
      <c r="H115" s="36"/>
      <c r="I115" s="42"/>
      <c r="J115" s="37"/>
      <c r="K115" s="114" t="s">
        <v>33</v>
      </c>
      <c r="L115" s="115"/>
      <c r="M115" s="116"/>
      <c r="N115" s="116"/>
    </row>
    <row r="116" spans="1:14" ht="13.5" customHeight="1">
      <c r="A116" s="38"/>
      <c r="B116" s="38"/>
      <c r="C116" s="38"/>
      <c r="D116" s="38"/>
      <c r="E116" s="38"/>
      <c r="F116" s="38"/>
      <c r="G116" s="38"/>
      <c r="H116" s="39"/>
      <c r="I116" s="38"/>
      <c r="J116" s="38"/>
      <c r="K116" s="82"/>
      <c r="L116" s="82"/>
      <c r="M116" s="82"/>
      <c r="N116" s="82"/>
    </row>
    <row r="117" spans="1:14" ht="15.75">
      <c r="A117" s="56"/>
      <c r="B117" s="15"/>
      <c r="C117" s="15"/>
      <c r="K117" s="117"/>
      <c r="L117" s="117"/>
      <c r="M117" s="117"/>
      <c r="N117" s="117"/>
    </row>
    <row r="118" spans="1:14" ht="15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</row>
    <row r="119" spans="1:14" s="5" customFormat="1" ht="27.75" customHeight="1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1:14" ht="27.75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1:14" ht="28.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1:14" ht="30" customHeight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1:14" ht="28.5" customHeight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1:14" ht="175.5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1:14" ht="32.25" customHeight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1:14" ht="47.25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1:14" ht="84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1:14" ht="31.5" customHeight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1:14" ht="41.25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1:14" ht="42" customHeight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1:14" ht="27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1:14" ht="132.75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1:14" ht="68.25" customHeight="1">
      <c r="A133" s="75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</row>
    <row r="134" spans="1:14" ht="54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</row>
    <row r="135" spans="1:14" ht="96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</row>
    <row r="136" spans="1:14" ht="28.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</row>
    <row r="137" spans="1:14" ht="15.7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</row>
    <row r="138" spans="1:14" ht="15.7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</row>
  </sheetData>
  <sheetProtection/>
  <mergeCells count="128">
    <mergeCell ref="M60:M61"/>
    <mergeCell ref="N60:N61"/>
    <mergeCell ref="H60:H61"/>
    <mergeCell ref="J60:J61"/>
    <mergeCell ref="F60:F61"/>
    <mergeCell ref="G60:G61"/>
    <mergeCell ref="K60:K61"/>
    <mergeCell ref="L60:L61"/>
    <mergeCell ref="B60:B61"/>
    <mergeCell ref="C60:C61"/>
    <mergeCell ref="D60:D61"/>
    <mergeCell ref="E60:E61"/>
    <mergeCell ref="M26:M27"/>
    <mergeCell ref="N26:N27"/>
    <mergeCell ref="C26:C27"/>
    <mergeCell ref="J26:J27"/>
    <mergeCell ref="K26:K27"/>
    <mergeCell ref="K19:K21"/>
    <mergeCell ref="L22:L23"/>
    <mergeCell ref="B26:B27"/>
    <mergeCell ref="D26:D27"/>
    <mergeCell ref="E26:E27"/>
    <mergeCell ref="F26:F27"/>
    <mergeCell ref="G26:G27"/>
    <mergeCell ref="H26:H27"/>
    <mergeCell ref="L26:L27"/>
    <mergeCell ref="D19:D21"/>
    <mergeCell ref="J19:J21"/>
    <mergeCell ref="N19:N21"/>
    <mergeCell ref="D22:D23"/>
    <mergeCell ref="E22:E23"/>
    <mergeCell ref="F22:F23"/>
    <mergeCell ref="G22:G23"/>
    <mergeCell ref="L19:L21"/>
    <mergeCell ref="M19:M21"/>
    <mergeCell ref="N22:N23"/>
    <mergeCell ref="K17:K18"/>
    <mergeCell ref="J17:J18"/>
    <mergeCell ref="C22:C23"/>
    <mergeCell ref="B22:B23"/>
    <mergeCell ref="J22:J23"/>
    <mergeCell ref="K22:K23"/>
    <mergeCell ref="B17:B18"/>
    <mergeCell ref="D17:D18"/>
    <mergeCell ref="H22:H23"/>
    <mergeCell ref="H19:H21"/>
    <mergeCell ref="A127:N127"/>
    <mergeCell ref="A120:N120"/>
    <mergeCell ref="M115:N115"/>
    <mergeCell ref="A124:N124"/>
    <mergeCell ref="K116:N116"/>
    <mergeCell ref="K113:L113"/>
    <mergeCell ref="K114:L114"/>
    <mergeCell ref="K117:N117"/>
    <mergeCell ref="M113:N113"/>
    <mergeCell ref="K115:L115"/>
    <mergeCell ref="A125:N125"/>
    <mergeCell ref="A126:N126"/>
    <mergeCell ref="M114:N114"/>
    <mergeCell ref="K110:M110"/>
    <mergeCell ref="B12:B14"/>
    <mergeCell ref="F7:M7"/>
    <mergeCell ref="F8:M8"/>
    <mergeCell ref="F9:M9"/>
    <mergeCell ref="D12:L12"/>
    <mergeCell ref="A7:E7"/>
    <mergeCell ref="F10:M10"/>
    <mergeCell ref="A72:N72"/>
    <mergeCell ref="A95:N95"/>
    <mergeCell ref="A97:N97"/>
    <mergeCell ref="N17:N18"/>
    <mergeCell ref="E17:E18"/>
    <mergeCell ref="F17:F18"/>
    <mergeCell ref="E19:E21"/>
    <mergeCell ref="F19:F21"/>
    <mergeCell ref="G19:G21"/>
    <mergeCell ref="C19:C21"/>
    <mergeCell ref="B19:B21"/>
    <mergeCell ref="M22:M23"/>
    <mergeCell ref="A2:N2"/>
    <mergeCell ref="A3:N3"/>
    <mergeCell ref="G4:I4"/>
    <mergeCell ref="A6:E6"/>
    <mergeCell ref="F6:M6"/>
    <mergeCell ref="A8:E8"/>
    <mergeCell ref="A12:A14"/>
    <mergeCell ref="A9:E9"/>
    <mergeCell ref="A10:E10"/>
    <mergeCell ref="A98:N98"/>
    <mergeCell ref="C12:C14"/>
    <mergeCell ref="D13:D14"/>
    <mergeCell ref="A131:N131"/>
    <mergeCell ref="N12:N14"/>
    <mergeCell ref="F13:F14"/>
    <mergeCell ref="G13:G14"/>
    <mergeCell ref="H13:H14"/>
    <mergeCell ref="I13:I14"/>
    <mergeCell ref="A104:N104"/>
    <mergeCell ref="A70:N70"/>
    <mergeCell ref="E13:E14"/>
    <mergeCell ref="J13:J14"/>
    <mergeCell ref="K13:L13"/>
    <mergeCell ref="M12:M14"/>
    <mergeCell ref="G17:G18"/>
    <mergeCell ref="H17:H18"/>
    <mergeCell ref="C17:C18"/>
    <mergeCell ref="M17:M18"/>
    <mergeCell ref="L17:L18"/>
    <mergeCell ref="A100:N100"/>
    <mergeCell ref="A102:N102"/>
    <mergeCell ref="A123:N123"/>
    <mergeCell ref="A121:N121"/>
    <mergeCell ref="A119:N119"/>
    <mergeCell ref="A109:G109"/>
    <mergeCell ref="A110:G110"/>
    <mergeCell ref="A122:N122"/>
    <mergeCell ref="A118:N118"/>
    <mergeCell ref="A106:N106"/>
    <mergeCell ref="A128:N128"/>
    <mergeCell ref="A132:N132"/>
    <mergeCell ref="A133:N133"/>
    <mergeCell ref="A129:N129"/>
    <mergeCell ref="A130:N130"/>
    <mergeCell ref="A138:N138"/>
    <mergeCell ref="A134:N134"/>
    <mergeCell ref="A135:N135"/>
    <mergeCell ref="A136:N136"/>
    <mergeCell ref="A137:N137"/>
  </mergeCells>
  <printOptions/>
  <pageMargins left="0.3937007874015748" right="0.3937007874015748" top="0.4330708661417323" bottom="0.3937007874015748" header="0.2755905511811024" footer="0.2755905511811024"/>
  <pageSetup fitToHeight="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2015-09-03T05:52:05Z</cp:lastPrinted>
  <dcterms:created xsi:type="dcterms:W3CDTF">2012-03-12T10:19:12Z</dcterms:created>
  <dcterms:modified xsi:type="dcterms:W3CDTF">2016-02-05T05:22:15Z</dcterms:modified>
  <cp:category/>
  <cp:version/>
  <cp:contentType/>
  <cp:contentStatus/>
</cp:coreProperties>
</file>